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155" windowHeight="8475" tabRatio="452" activeTab="2"/>
  </bookViews>
  <sheets>
    <sheet name="VAL_121" sheetId="2" r:id="rId1"/>
    <sheet name="DATI" sheetId="1" state="hidden" r:id="rId2"/>
    <sheet name="Allegato Filiere" sheetId="3" r:id="rId3"/>
    <sheet name="Valutatore" sheetId="4" state="hidden" r:id="rId4"/>
  </sheets>
  <definedNames>
    <definedName name="_xlnm.Print_Area" localSheetId="2">'Allegato Filiere'!$A$1:$H$55</definedName>
    <definedName name="_xlnm.Print_Area" localSheetId="0">VAL_121!$A$1:$J$158</definedName>
    <definedName name="_xlnm.Database">#REF!</definedName>
    <definedName name="ELENCO">DATI!$A$5:$A$74</definedName>
    <definedName name="Filiera">'Allegato Filiere'!$O$2:$X$13</definedName>
    <definedName name="Filiera_agroenergetica">'Allegato Filiere'!$BE$58:$BE$61</definedName>
    <definedName name="Filiera_agrumi">'Allegato Filiere'!$BE$12:$BE$18</definedName>
    <definedName name="Filiera_Apicoltura">'Allegato Filiere'!$BE$63:$BE$66</definedName>
    <definedName name="Filiera_castagno">'Allegato Filiere'!$BE$27:$BE$32</definedName>
    <definedName name="Filiera_Fico">'Allegato Filiere'!$BE$68:$BE$73</definedName>
    <definedName name="Filiera_florovivaistica">'Allegato Filiere'!$BE$50:$BE$56</definedName>
    <definedName name="Filiera_Liquirizia">'Allegato Filiere'!$BE$83:$BE$89</definedName>
    <definedName name="Filiera_olio">'Allegato Filiere'!$BE$4:$BE$10</definedName>
    <definedName name="Filiera_ortofrutta">'Allegato Filiere'!$BE$20:$BE$25</definedName>
    <definedName name="Filiera_Piccoli_frutti">'Allegato Filiere'!$BE$75:$BE$81</definedName>
    <definedName name="Filiera_vitivinicola">'Allegato Filiere'!$BE$34:$BE$38</definedName>
    <definedName name="Filiera_zootecnica_da_carne_e_da_latte">'Allegato Filiere'!$BE$40:$BE$48</definedName>
    <definedName name="RLS">DATI!$A$5:$D$74</definedName>
    <definedName name="_xlnm.Print_Titles" localSheetId="1">DATI!$1:$4</definedName>
    <definedName name="_xlnm.Print_Titles" localSheetId="0">VAL_121!$1:$13</definedName>
  </definedNames>
  <calcPr calcId="125725" fullCalcOnLoad="1"/>
</workbook>
</file>

<file path=xl/calcChain.xml><?xml version="1.0" encoding="utf-8"?>
<calcChain xmlns="http://schemas.openxmlformats.org/spreadsheetml/2006/main">
  <c r="H114" i="2"/>
  <c r="B154"/>
  <c r="C148"/>
  <c r="H143"/>
  <c r="H137"/>
  <c r="H131"/>
  <c r="H125"/>
  <c r="H116"/>
  <c r="H115"/>
  <c r="BE4" i="3"/>
  <c r="EF32"/>
  <c r="EF33"/>
  <c r="EF34"/>
  <c r="EM34"/>
  <c r="EF35"/>
  <c r="EF36"/>
  <c r="EF37"/>
  <c r="EF38"/>
  <c r="EG38"/>
  <c r="EF39"/>
  <c r="EF40"/>
  <c r="EF41"/>
  <c r="EM41"/>
  <c r="EF42"/>
  <c r="EK42"/>
  <c r="EF43"/>
  <c r="EF44"/>
  <c r="EF45"/>
  <c r="EF46"/>
  <c r="EH46"/>
  <c r="EF47"/>
  <c r="EF48"/>
  <c r="EF49"/>
  <c r="EF50"/>
  <c r="EI50"/>
  <c r="EF31"/>
  <c r="EF4"/>
  <c r="EF5"/>
  <c r="EF6"/>
  <c r="EF7"/>
  <c r="EF8"/>
  <c r="EF9"/>
  <c r="EF10"/>
  <c r="EG10"/>
  <c r="EF11"/>
  <c r="EF12"/>
  <c r="EF13"/>
  <c r="EF14"/>
  <c r="EI14"/>
  <c r="EF15"/>
  <c r="EF16"/>
  <c r="EF17"/>
  <c r="EF18"/>
  <c r="EK18"/>
  <c r="EF19"/>
  <c r="EF20"/>
  <c r="EF21"/>
  <c r="EF22"/>
  <c r="EH22"/>
  <c r="EF3"/>
  <c r="EM3"/>
  <c r="DX32"/>
  <c r="DX33"/>
  <c r="DX34"/>
  <c r="DZ34"/>
  <c r="DX35"/>
  <c r="DX36"/>
  <c r="DX37"/>
  <c r="DX38"/>
  <c r="DX39"/>
  <c r="DX40"/>
  <c r="DX41"/>
  <c r="DX42"/>
  <c r="EA42"/>
  <c r="DX43"/>
  <c r="DX44"/>
  <c r="DX45"/>
  <c r="DX46"/>
  <c r="EC46"/>
  <c r="DX47"/>
  <c r="DX48"/>
  <c r="DX49"/>
  <c r="DX50"/>
  <c r="EB50"/>
  <c r="DX31"/>
  <c r="DX4"/>
  <c r="DX5"/>
  <c r="DX6"/>
  <c r="EE6"/>
  <c r="DX7"/>
  <c r="DX8"/>
  <c r="DX9"/>
  <c r="DX10"/>
  <c r="DX11"/>
  <c r="DX12"/>
  <c r="DX13"/>
  <c r="DX14"/>
  <c r="EE14"/>
  <c r="DX15"/>
  <c r="DX16"/>
  <c r="DX17"/>
  <c r="DX18"/>
  <c r="EA18"/>
  <c r="DX19"/>
  <c r="DX20"/>
  <c r="DX21"/>
  <c r="DX22"/>
  <c r="EC22"/>
  <c r="DX3"/>
  <c r="EB3"/>
  <c r="DQ32"/>
  <c r="DQ33"/>
  <c r="DQ34"/>
  <c r="DQ35"/>
  <c r="DQ36"/>
  <c r="DQ37"/>
  <c r="DQ38"/>
  <c r="DQ39"/>
  <c r="DQ40"/>
  <c r="DQ41"/>
  <c r="DT41"/>
  <c r="DQ42"/>
  <c r="DR42"/>
  <c r="DQ43"/>
  <c r="DQ44"/>
  <c r="DQ45"/>
  <c r="DQ46"/>
  <c r="DR46"/>
  <c r="DQ47"/>
  <c r="DQ48"/>
  <c r="DQ49"/>
  <c r="DQ50"/>
  <c r="DT50"/>
  <c r="DQ31"/>
  <c r="DQ4"/>
  <c r="DQ5"/>
  <c r="DQ6"/>
  <c r="DV6"/>
  <c r="DQ7"/>
  <c r="DQ8"/>
  <c r="DQ9"/>
  <c r="DQ10"/>
  <c r="DQ11"/>
  <c r="DQ12"/>
  <c r="DQ13"/>
  <c r="DV13"/>
  <c r="DQ14"/>
  <c r="DS14"/>
  <c r="DQ15"/>
  <c r="DQ16"/>
  <c r="DQ17"/>
  <c r="DQ18"/>
  <c r="DT18"/>
  <c r="DQ19"/>
  <c r="DQ20"/>
  <c r="DQ21"/>
  <c r="DQ22"/>
  <c r="DR22"/>
  <c r="DQ3"/>
  <c r="DT3"/>
  <c r="DL32"/>
  <c r="DL33"/>
  <c r="DL34"/>
  <c r="DL35"/>
  <c r="DL36"/>
  <c r="DL37"/>
  <c r="DL38"/>
  <c r="DL39"/>
  <c r="DL40"/>
  <c r="DL41"/>
  <c r="DN41"/>
  <c r="DL42"/>
  <c r="DO42"/>
  <c r="DL43"/>
  <c r="DL44"/>
  <c r="DL45"/>
  <c r="DL46"/>
  <c r="DO46"/>
  <c r="DL47"/>
  <c r="DL48"/>
  <c r="DL49"/>
  <c r="DL50"/>
  <c r="DM50"/>
  <c r="DL51"/>
  <c r="DL31"/>
  <c r="DL4"/>
  <c r="DL5"/>
  <c r="DL6"/>
  <c r="DL7"/>
  <c r="DL8"/>
  <c r="DL9"/>
  <c r="DL10"/>
  <c r="DL11"/>
  <c r="DL12"/>
  <c r="DL13"/>
  <c r="DL14"/>
  <c r="DL15"/>
  <c r="DL16"/>
  <c r="DL17"/>
  <c r="DN17"/>
  <c r="DL18"/>
  <c r="DL19"/>
  <c r="DL20"/>
  <c r="DL21"/>
  <c r="DM21"/>
  <c r="DL22"/>
  <c r="DL3"/>
  <c r="DN3"/>
  <c r="DG32"/>
  <c r="DG33"/>
  <c r="DG34"/>
  <c r="DG35"/>
  <c r="DG36"/>
  <c r="DG37"/>
  <c r="DG38"/>
  <c r="DG39"/>
  <c r="DG40"/>
  <c r="DH40"/>
  <c r="DG41"/>
  <c r="DJ41"/>
  <c r="DG42"/>
  <c r="DG43"/>
  <c r="DG44"/>
  <c r="DG45"/>
  <c r="DK45"/>
  <c r="DG46"/>
  <c r="DG47"/>
  <c r="DG48"/>
  <c r="DG49"/>
  <c r="DH49"/>
  <c r="DG50"/>
  <c r="DG31"/>
  <c r="DG4"/>
  <c r="DG5"/>
  <c r="DG6"/>
  <c r="DG7"/>
  <c r="DG8"/>
  <c r="DG9"/>
  <c r="DG10"/>
  <c r="DG11"/>
  <c r="DG12"/>
  <c r="DG13"/>
  <c r="DI13"/>
  <c r="DG14"/>
  <c r="DG15"/>
  <c r="DG16"/>
  <c r="DG17"/>
  <c r="DH17"/>
  <c r="DG18"/>
  <c r="DG19"/>
  <c r="DG20"/>
  <c r="DG21"/>
  <c r="DH21"/>
  <c r="DG22"/>
  <c r="DG3"/>
  <c r="DH3"/>
  <c r="CY32"/>
  <c r="CY33"/>
  <c r="DD33"/>
  <c r="CY34"/>
  <c r="CY35"/>
  <c r="CY36"/>
  <c r="CY37"/>
  <c r="CY38"/>
  <c r="CY39"/>
  <c r="CY40"/>
  <c r="CY41"/>
  <c r="DE41"/>
  <c r="CY42"/>
  <c r="CY43"/>
  <c r="CY44"/>
  <c r="CY45"/>
  <c r="DC45"/>
  <c r="CY46"/>
  <c r="CY47"/>
  <c r="CY48"/>
  <c r="CY49"/>
  <c r="CZ49"/>
  <c r="CY50"/>
  <c r="CY31"/>
  <c r="CY4"/>
  <c r="CY5"/>
  <c r="CY6"/>
  <c r="CY7"/>
  <c r="CY8"/>
  <c r="CY9"/>
  <c r="DF9"/>
  <c r="CY10"/>
  <c r="CY11"/>
  <c r="CY12"/>
  <c r="CY13"/>
  <c r="CY14"/>
  <c r="CY15"/>
  <c r="CY16"/>
  <c r="CY17"/>
  <c r="DD17"/>
  <c r="CY18"/>
  <c r="CY19"/>
  <c r="CY20"/>
  <c r="CY21"/>
  <c r="DD21"/>
  <c r="CY22"/>
  <c r="CY3"/>
  <c r="DD3"/>
  <c r="CO32"/>
  <c r="CO33"/>
  <c r="CQ33"/>
  <c r="CO34"/>
  <c r="CO35"/>
  <c r="CO36"/>
  <c r="CO37"/>
  <c r="CO38"/>
  <c r="CO39"/>
  <c r="CO40"/>
  <c r="CO41"/>
  <c r="CQ41"/>
  <c r="CO42"/>
  <c r="CO43"/>
  <c r="CO44"/>
  <c r="CO45"/>
  <c r="CW45"/>
  <c r="CO46"/>
  <c r="CO47"/>
  <c r="CO48"/>
  <c r="CO49"/>
  <c r="CX49"/>
  <c r="CO50"/>
  <c r="CO31"/>
  <c r="CO4"/>
  <c r="CO5"/>
  <c r="CO6"/>
  <c r="CO7"/>
  <c r="CO8"/>
  <c r="CO9"/>
  <c r="CQ9"/>
  <c r="CO10"/>
  <c r="CO11"/>
  <c r="CO12"/>
  <c r="CO13"/>
  <c r="CV13"/>
  <c r="CO14"/>
  <c r="CO15"/>
  <c r="CO16"/>
  <c r="CO17"/>
  <c r="CQ17"/>
  <c r="CO18"/>
  <c r="CO19"/>
  <c r="CO20"/>
  <c r="CO21"/>
  <c r="CQ21"/>
  <c r="CO22"/>
  <c r="CO3"/>
  <c r="CW3"/>
  <c r="CI32"/>
  <c r="CI33"/>
  <c r="CI34"/>
  <c r="CI35"/>
  <c r="CI36"/>
  <c r="CI37"/>
  <c r="CJ37"/>
  <c r="CI38"/>
  <c r="CI39"/>
  <c r="CI40"/>
  <c r="CL40"/>
  <c r="CI41"/>
  <c r="CM41"/>
  <c r="CI42"/>
  <c r="CI43"/>
  <c r="CI44"/>
  <c r="CI45"/>
  <c r="CM45"/>
  <c r="CI46"/>
  <c r="CI47"/>
  <c r="CI48"/>
  <c r="CI49"/>
  <c r="CK49"/>
  <c r="CI50"/>
  <c r="CI31"/>
  <c r="CI4"/>
  <c r="CI5"/>
  <c r="CN5"/>
  <c r="CI6"/>
  <c r="CI7"/>
  <c r="CI8"/>
  <c r="CI9"/>
  <c r="CI10"/>
  <c r="CI11"/>
  <c r="CI12"/>
  <c r="CI13"/>
  <c r="CI14"/>
  <c r="CI15"/>
  <c r="CI16"/>
  <c r="CI17"/>
  <c r="CK17"/>
  <c r="CI18"/>
  <c r="CI19"/>
  <c r="CI20"/>
  <c r="CI21"/>
  <c r="CN21"/>
  <c r="CI22"/>
  <c r="CI3"/>
  <c r="CL3"/>
  <c r="CB32"/>
  <c r="CB33"/>
  <c r="CE33"/>
  <c r="CB34"/>
  <c r="CB35"/>
  <c r="CB36"/>
  <c r="CB37"/>
  <c r="CB38"/>
  <c r="CB39"/>
  <c r="CB40"/>
  <c r="CB41"/>
  <c r="CD41"/>
  <c r="CB42"/>
  <c r="CB43"/>
  <c r="CB44"/>
  <c r="CB45"/>
  <c r="CE45"/>
  <c r="CB46"/>
  <c r="CB47"/>
  <c r="CB48"/>
  <c r="CB49"/>
  <c r="CH49"/>
  <c r="CB50"/>
  <c r="CB31"/>
  <c r="CB5"/>
  <c r="CB6"/>
  <c r="CB7"/>
  <c r="CB8"/>
  <c r="CB9"/>
  <c r="CB10"/>
  <c r="CB11"/>
  <c r="CB12"/>
  <c r="CB13"/>
  <c r="CB14"/>
  <c r="CB15"/>
  <c r="CB16"/>
  <c r="CB17"/>
  <c r="CB18"/>
  <c r="CF18"/>
  <c r="CB19"/>
  <c r="CB20"/>
  <c r="CB21"/>
  <c r="CB22"/>
  <c r="CG22"/>
  <c r="CB3"/>
  <c r="CC3"/>
  <c r="BU32"/>
  <c r="BU33"/>
  <c r="BU34"/>
  <c r="BU35"/>
  <c r="BU36"/>
  <c r="BU37"/>
  <c r="BU38"/>
  <c r="BU39"/>
  <c r="BU40"/>
  <c r="BU41"/>
  <c r="BU42"/>
  <c r="BW42"/>
  <c r="BU43"/>
  <c r="BU44"/>
  <c r="BU45"/>
  <c r="BU46"/>
  <c r="BV46"/>
  <c r="BU47"/>
  <c r="BU48"/>
  <c r="BU49"/>
  <c r="BU50"/>
  <c r="BZ50"/>
  <c r="BU31"/>
  <c r="BU4"/>
  <c r="BU5"/>
  <c r="BX5"/>
  <c r="BU6"/>
  <c r="BU7"/>
  <c r="BU8"/>
  <c r="BU9"/>
  <c r="BU10"/>
  <c r="BX10"/>
  <c r="BU11"/>
  <c r="BU12"/>
  <c r="BU13"/>
  <c r="BU14"/>
  <c r="BU15"/>
  <c r="BU16"/>
  <c r="BU17"/>
  <c r="BU18"/>
  <c r="BV18"/>
  <c r="BU19"/>
  <c r="BU20"/>
  <c r="BU21"/>
  <c r="BU22"/>
  <c r="BV22"/>
  <c r="BM32"/>
  <c r="BM33"/>
  <c r="BM34"/>
  <c r="BN34"/>
  <c r="BM35"/>
  <c r="BM36"/>
  <c r="BM37"/>
  <c r="BM38"/>
  <c r="BM39"/>
  <c r="BM40"/>
  <c r="BM41"/>
  <c r="BM42"/>
  <c r="BT42"/>
  <c r="BM43"/>
  <c r="BM44"/>
  <c r="BM45"/>
  <c r="BM46"/>
  <c r="BT46"/>
  <c r="BM47"/>
  <c r="BM48"/>
  <c r="BM49"/>
  <c r="BM50"/>
  <c r="BP50"/>
  <c r="BM31"/>
  <c r="BM4"/>
  <c r="BM5"/>
  <c r="BM6"/>
  <c r="BM7"/>
  <c r="BM8"/>
  <c r="BM9"/>
  <c r="BM10"/>
  <c r="BN10"/>
  <c r="BM11"/>
  <c r="BM12"/>
  <c r="BM13"/>
  <c r="BM14"/>
  <c r="BN14"/>
  <c r="BM15"/>
  <c r="BM16"/>
  <c r="BM17"/>
  <c r="BM18"/>
  <c r="BQ18"/>
  <c r="BM19"/>
  <c r="BM20"/>
  <c r="BM21"/>
  <c r="BM22"/>
  <c r="BQ22"/>
  <c r="BE32"/>
  <c r="BE33"/>
  <c r="BL33"/>
  <c r="BG33"/>
  <c r="BH33"/>
  <c r="BE34"/>
  <c r="BG34"/>
  <c r="BE35"/>
  <c r="BE36"/>
  <c r="BE37"/>
  <c r="BF37"/>
  <c r="BG37"/>
  <c r="BH37"/>
  <c r="BJ37"/>
  <c r="BK37"/>
  <c r="BL37"/>
  <c r="BE38"/>
  <c r="BL38"/>
  <c r="BE39"/>
  <c r="BE40"/>
  <c r="BG40"/>
  <c r="BI40"/>
  <c r="BE41"/>
  <c r="BF41"/>
  <c r="BG41"/>
  <c r="BI41"/>
  <c r="BK41"/>
  <c r="BE42"/>
  <c r="BK42"/>
  <c r="BG42"/>
  <c r="BH42"/>
  <c r="BE43"/>
  <c r="BF43"/>
  <c r="BE44"/>
  <c r="BE45"/>
  <c r="BH45"/>
  <c r="BE46"/>
  <c r="BE47"/>
  <c r="BH47"/>
  <c r="BE48"/>
  <c r="BI48"/>
  <c r="BJ48"/>
  <c r="BE49"/>
  <c r="BL49"/>
  <c r="BE50"/>
  <c r="BF50"/>
  <c r="BK50"/>
  <c r="BE16"/>
  <c r="BE17"/>
  <c r="BH17"/>
  <c r="BE18"/>
  <c r="BI18"/>
  <c r="BE19"/>
  <c r="BH19"/>
  <c r="BE20"/>
  <c r="BL20"/>
  <c r="BE21"/>
  <c r="BH21"/>
  <c r="BE22"/>
  <c r="BE7"/>
  <c r="BH7"/>
  <c r="BE8"/>
  <c r="BE9"/>
  <c r="BH9"/>
  <c r="BE10"/>
  <c r="BE11"/>
  <c r="BH11"/>
  <c r="BE12"/>
  <c r="BE13"/>
  <c r="BH13"/>
  <c r="BE14"/>
  <c r="BE15"/>
  <c r="BH15"/>
  <c r="AM23"/>
  <c r="AN23"/>
  <c r="AO23"/>
  <c r="AP23"/>
  <c r="AQ23"/>
  <c r="AR23"/>
  <c r="AS23"/>
  <c r="AT23"/>
  <c r="AU23"/>
  <c r="AV23"/>
  <c r="AW23"/>
  <c r="AX23"/>
  <c r="AY23"/>
  <c r="AM24"/>
  <c r="AN24"/>
  <c r="AO24"/>
  <c r="AP24"/>
  <c r="AQ24"/>
  <c r="AR24"/>
  <c r="AS24"/>
  <c r="AT24"/>
  <c r="AU24"/>
  <c r="AV24"/>
  <c r="AW24"/>
  <c r="AX24"/>
  <c r="AY24"/>
  <c r="AM25"/>
  <c r="AN25"/>
  <c r="AO25"/>
  <c r="AP25"/>
  <c r="AQ25"/>
  <c r="AR25"/>
  <c r="AS25"/>
  <c r="AT25"/>
  <c r="AU25"/>
  <c r="AV25"/>
  <c r="AW25"/>
  <c r="AX25"/>
  <c r="AY25"/>
  <c r="AM26"/>
  <c r="AN26"/>
  <c r="AO26"/>
  <c r="AP26"/>
  <c r="AQ26"/>
  <c r="AR26"/>
  <c r="AS26"/>
  <c r="AT26"/>
  <c r="AU26"/>
  <c r="AV26"/>
  <c r="AW26"/>
  <c r="AX26"/>
  <c r="AY26"/>
  <c r="AM27"/>
  <c r="AN27"/>
  <c r="AO27"/>
  <c r="AP27"/>
  <c r="AQ27"/>
  <c r="AR27"/>
  <c r="AS27"/>
  <c r="AT27"/>
  <c r="AU27"/>
  <c r="AV27"/>
  <c r="AW27"/>
  <c r="AX27"/>
  <c r="AY27"/>
  <c r="AM28"/>
  <c r="AN28"/>
  <c r="AO28"/>
  <c r="AP28"/>
  <c r="AQ28"/>
  <c r="AR28"/>
  <c r="AS28"/>
  <c r="AT28"/>
  <c r="AU28"/>
  <c r="AV28"/>
  <c r="AW28"/>
  <c r="AX28"/>
  <c r="AY28"/>
  <c r="AM29"/>
  <c r="AN29"/>
  <c r="AO29"/>
  <c r="AP29"/>
  <c r="AQ29"/>
  <c r="AR29"/>
  <c r="AS29"/>
  <c r="AT29"/>
  <c r="AU29"/>
  <c r="AV29"/>
  <c r="AW29"/>
  <c r="AX29"/>
  <c r="AY29"/>
  <c r="AM30"/>
  <c r="AN30"/>
  <c r="AO30"/>
  <c r="AP30"/>
  <c r="AQ30"/>
  <c r="AR30"/>
  <c r="AS30"/>
  <c r="AT30"/>
  <c r="AU30"/>
  <c r="AV30"/>
  <c r="AW30"/>
  <c r="AX30"/>
  <c r="AY30"/>
  <c r="AM31"/>
  <c r="AN31"/>
  <c r="AP31"/>
  <c r="AQ31"/>
  <c r="AR31"/>
  <c r="AS31"/>
  <c r="AT31"/>
  <c r="AU31"/>
  <c r="AV31"/>
  <c r="AW31"/>
  <c r="AX31"/>
  <c r="AY31"/>
  <c r="AM32"/>
  <c r="AN32"/>
  <c r="AO32"/>
  <c r="AP32"/>
  <c r="AQ32"/>
  <c r="AR32"/>
  <c r="AS32"/>
  <c r="AT32"/>
  <c r="AU32"/>
  <c r="AV32"/>
  <c r="AW32"/>
  <c r="AX32"/>
  <c r="AY32"/>
  <c r="AM33"/>
  <c r="AN33"/>
  <c r="AO33"/>
  <c r="AP33"/>
  <c r="AQ33"/>
  <c r="AR33"/>
  <c r="AS33"/>
  <c r="AT33"/>
  <c r="AU33"/>
  <c r="AV33"/>
  <c r="AW33"/>
  <c r="AX33"/>
  <c r="AY33"/>
  <c r="AM34"/>
  <c r="AN34"/>
  <c r="AO34"/>
  <c r="AP34"/>
  <c r="AQ34"/>
  <c r="AR34"/>
  <c r="AS34"/>
  <c r="AT34"/>
  <c r="AU34"/>
  <c r="AV34"/>
  <c r="AW34"/>
  <c r="AX34"/>
  <c r="AY34"/>
  <c r="AM35"/>
  <c r="AN35"/>
  <c r="AO35"/>
  <c r="AP35"/>
  <c r="AQ35"/>
  <c r="AR35"/>
  <c r="AS35"/>
  <c r="AT35"/>
  <c r="AU35"/>
  <c r="AV35"/>
  <c r="AW35"/>
  <c r="AX35"/>
  <c r="AY35"/>
  <c r="AM36"/>
  <c r="AN36"/>
  <c r="AO36"/>
  <c r="AP36"/>
  <c r="AQ36"/>
  <c r="AR36"/>
  <c r="AS36"/>
  <c r="AT36"/>
  <c r="AU36"/>
  <c r="AV36"/>
  <c r="AW36"/>
  <c r="AX36"/>
  <c r="AY36"/>
  <c r="AM37"/>
  <c r="AN37"/>
  <c r="AO37"/>
  <c r="AP37"/>
  <c r="AQ37"/>
  <c r="AR37"/>
  <c r="AS37"/>
  <c r="AT37"/>
  <c r="AU37"/>
  <c r="AV37"/>
  <c r="AW37"/>
  <c r="AX37"/>
  <c r="AY37"/>
  <c r="AM38"/>
  <c r="AN38"/>
  <c r="AO38"/>
  <c r="AP38"/>
  <c r="AQ38"/>
  <c r="AR38"/>
  <c r="AS38"/>
  <c r="AT38"/>
  <c r="AU38"/>
  <c r="AV38"/>
  <c r="AW38"/>
  <c r="AX38"/>
  <c r="AY38"/>
  <c r="AM39"/>
  <c r="AN39"/>
  <c r="AO39"/>
  <c r="AP39"/>
  <c r="AQ39"/>
  <c r="AR39"/>
  <c r="AS39"/>
  <c r="AT39"/>
  <c r="AU39"/>
  <c r="AV39"/>
  <c r="AW39"/>
  <c r="AX39"/>
  <c r="AY39"/>
  <c r="AM40"/>
  <c r="AN40"/>
  <c r="AO40"/>
  <c r="AP40"/>
  <c r="AQ40"/>
  <c r="AR40"/>
  <c r="AS40"/>
  <c r="AT40"/>
  <c r="AU40"/>
  <c r="AV40"/>
  <c r="AW40"/>
  <c r="AX40"/>
  <c r="AY40"/>
  <c r="AM41"/>
  <c r="AN41"/>
  <c r="AO41"/>
  <c r="AP41"/>
  <c r="AQ41"/>
  <c r="AR41"/>
  <c r="AS41"/>
  <c r="AT41"/>
  <c r="AU41"/>
  <c r="AV41"/>
  <c r="AW41"/>
  <c r="AX41"/>
  <c r="AY41"/>
  <c r="AM42"/>
  <c r="AN42"/>
  <c r="AO42"/>
  <c r="AP42"/>
  <c r="AQ42"/>
  <c r="AR42"/>
  <c r="AS42"/>
  <c r="AT42"/>
  <c r="AU42"/>
  <c r="AV42"/>
  <c r="AW42"/>
  <c r="AX42"/>
  <c r="AY42"/>
  <c r="AM43"/>
  <c r="AN43"/>
  <c r="AO43"/>
  <c r="AP43"/>
  <c r="AQ43"/>
  <c r="AR43"/>
  <c r="AS43"/>
  <c r="AT43"/>
  <c r="AU43"/>
  <c r="AV43"/>
  <c r="AW43"/>
  <c r="AX43"/>
  <c r="AY43"/>
  <c r="AM44"/>
  <c r="AN44"/>
  <c r="AO44"/>
  <c r="AP44"/>
  <c r="AQ44"/>
  <c r="AR44"/>
  <c r="AS44"/>
  <c r="AT44"/>
  <c r="AU44"/>
  <c r="AV44"/>
  <c r="AW44"/>
  <c r="AX44"/>
  <c r="AY44"/>
  <c r="AM45"/>
  <c r="AN45"/>
  <c r="AO45"/>
  <c r="AP45"/>
  <c r="AQ45"/>
  <c r="AR45"/>
  <c r="AS45"/>
  <c r="AT45"/>
  <c r="AU45"/>
  <c r="AV45"/>
  <c r="AW45"/>
  <c r="AX45"/>
  <c r="AY45"/>
  <c r="AM46"/>
  <c r="AN46"/>
  <c r="AO46"/>
  <c r="AP46"/>
  <c r="AQ46"/>
  <c r="AR46"/>
  <c r="AS46"/>
  <c r="AT46"/>
  <c r="AU46"/>
  <c r="AV46"/>
  <c r="AW46"/>
  <c r="AX46"/>
  <c r="AY46"/>
  <c r="AM47"/>
  <c r="AN47"/>
  <c r="AO47"/>
  <c r="AP47"/>
  <c r="AQ47"/>
  <c r="AR47"/>
  <c r="AS47"/>
  <c r="AT47"/>
  <c r="AU47"/>
  <c r="AV47"/>
  <c r="AW47"/>
  <c r="AX47"/>
  <c r="AY47"/>
  <c r="AM48"/>
  <c r="AN48"/>
  <c r="AO48"/>
  <c r="AP48"/>
  <c r="AQ48"/>
  <c r="AR48"/>
  <c r="AS48"/>
  <c r="AT48"/>
  <c r="AU48"/>
  <c r="AV48"/>
  <c r="AW48"/>
  <c r="AX48"/>
  <c r="AY48"/>
  <c r="AM49"/>
  <c r="AN49"/>
  <c r="AO49"/>
  <c r="AP49"/>
  <c r="AQ49"/>
  <c r="AR49"/>
  <c r="AS49"/>
  <c r="AT49"/>
  <c r="AU49"/>
  <c r="AV49"/>
  <c r="AW49"/>
  <c r="AX49"/>
  <c r="AY49"/>
  <c r="AM50"/>
  <c r="AN50"/>
  <c r="AO50"/>
  <c r="AP50"/>
  <c r="AQ50"/>
  <c r="AR50"/>
  <c r="AS50"/>
  <c r="AT50"/>
  <c r="AU50"/>
  <c r="AV50"/>
  <c r="AW50"/>
  <c r="AX50"/>
  <c r="AY50"/>
  <c r="AM51"/>
  <c r="AN51"/>
  <c r="AO51"/>
  <c r="AP51"/>
  <c r="AQ51"/>
  <c r="AR51"/>
  <c r="AS51"/>
  <c r="AT51"/>
  <c r="AU51"/>
  <c r="AV51"/>
  <c r="AW51"/>
  <c r="AX51"/>
  <c r="AX1"/>
  <c r="BB14"/>
  <c r="C18" i="4"/>
  <c r="AY51" i="3"/>
  <c r="AM52"/>
  <c r="AN52"/>
  <c r="AO52"/>
  <c r="AP52"/>
  <c r="AQ52"/>
  <c r="AR52"/>
  <c r="AS52"/>
  <c r="AT52"/>
  <c r="AU52"/>
  <c r="AV52"/>
  <c r="AW52"/>
  <c r="AX52"/>
  <c r="AY52"/>
  <c r="AM53"/>
  <c r="AN53"/>
  <c r="AO53"/>
  <c r="AP53"/>
  <c r="AQ53"/>
  <c r="AR53"/>
  <c r="AS53"/>
  <c r="AT53"/>
  <c r="AU53"/>
  <c r="AV53"/>
  <c r="AW53"/>
  <c r="AX53"/>
  <c r="AY53"/>
  <c r="AM54"/>
  <c r="AN54"/>
  <c r="AO54"/>
  <c r="AP54"/>
  <c r="AQ54"/>
  <c r="AR54"/>
  <c r="AS54"/>
  <c r="AT54"/>
  <c r="AU54"/>
  <c r="AV54"/>
  <c r="AW54"/>
  <c r="AX54"/>
  <c r="AY54"/>
  <c r="AM55"/>
  <c r="AN55"/>
  <c r="AO55"/>
  <c r="AP55"/>
  <c r="AQ55"/>
  <c r="AR55"/>
  <c r="AS55"/>
  <c r="AT55"/>
  <c r="AU55"/>
  <c r="AV55"/>
  <c r="AW55"/>
  <c r="AX55"/>
  <c r="AY55"/>
  <c r="AM56"/>
  <c r="AN56"/>
  <c r="AO56"/>
  <c r="AP56"/>
  <c r="AQ56"/>
  <c r="AR56"/>
  <c r="AS56"/>
  <c r="AT56"/>
  <c r="AU56"/>
  <c r="AV56"/>
  <c r="AW56"/>
  <c r="AX56"/>
  <c r="AY56"/>
  <c r="AM57"/>
  <c r="AN57"/>
  <c r="AO57"/>
  <c r="AP57"/>
  <c r="AQ57"/>
  <c r="AR57"/>
  <c r="AS57"/>
  <c r="AT57"/>
  <c r="AU57"/>
  <c r="AV57"/>
  <c r="AW57"/>
  <c r="AX57"/>
  <c r="AY57"/>
  <c r="AM58"/>
  <c r="AN58"/>
  <c r="AO58"/>
  <c r="AP58"/>
  <c r="AQ58"/>
  <c r="AR58"/>
  <c r="AS58"/>
  <c r="AT58"/>
  <c r="AU58"/>
  <c r="AV58"/>
  <c r="AW58"/>
  <c r="AX58"/>
  <c r="AY58"/>
  <c r="AM59"/>
  <c r="AN59"/>
  <c r="AO59"/>
  <c r="AP59"/>
  <c r="AQ59"/>
  <c r="AR59"/>
  <c r="AS59"/>
  <c r="AT59"/>
  <c r="AU59"/>
  <c r="AV59"/>
  <c r="AW59"/>
  <c r="AX59"/>
  <c r="AY59"/>
  <c r="AM60"/>
  <c r="AN60"/>
  <c r="AO60"/>
  <c r="AP60"/>
  <c r="AQ60"/>
  <c r="AR60"/>
  <c r="AS60"/>
  <c r="AT60"/>
  <c r="AU60"/>
  <c r="AV60"/>
  <c r="AW60"/>
  <c r="AX60"/>
  <c r="AY60"/>
  <c r="AM61"/>
  <c r="AN61"/>
  <c r="AO61"/>
  <c r="AP61"/>
  <c r="AQ61"/>
  <c r="AR61"/>
  <c r="AS61"/>
  <c r="AT61"/>
  <c r="AU61"/>
  <c r="AV61"/>
  <c r="AW61"/>
  <c r="AX61"/>
  <c r="AY61"/>
  <c r="AM62"/>
  <c r="AN62"/>
  <c r="AO62"/>
  <c r="AP62"/>
  <c r="AQ62"/>
  <c r="AR62"/>
  <c r="AS62"/>
  <c r="AT62"/>
  <c r="AU62"/>
  <c r="AV62"/>
  <c r="AW62"/>
  <c r="AX62"/>
  <c r="AY62"/>
  <c r="AM63"/>
  <c r="AN63"/>
  <c r="AO63"/>
  <c r="AP63"/>
  <c r="AQ63"/>
  <c r="AR63"/>
  <c r="AS63"/>
  <c r="AT63"/>
  <c r="AU63"/>
  <c r="AV63"/>
  <c r="AW63"/>
  <c r="AX63"/>
  <c r="AY63"/>
  <c r="AM64"/>
  <c r="AN64"/>
  <c r="AO64"/>
  <c r="AP64"/>
  <c r="AQ64"/>
  <c r="AR64"/>
  <c r="AS64"/>
  <c r="AT64"/>
  <c r="AU64"/>
  <c r="AV64"/>
  <c r="AW64"/>
  <c r="AX64"/>
  <c r="AY64"/>
  <c r="AM65"/>
  <c r="AN65"/>
  <c r="AO65"/>
  <c r="AP65"/>
  <c r="AQ65"/>
  <c r="AR65"/>
  <c r="AS65"/>
  <c r="AT65"/>
  <c r="AU65"/>
  <c r="AV65"/>
  <c r="AW65"/>
  <c r="AX65"/>
  <c r="AY65"/>
  <c r="AM66"/>
  <c r="AN66"/>
  <c r="AO66"/>
  <c r="AP66"/>
  <c r="AQ66"/>
  <c r="AR66"/>
  <c r="AS66"/>
  <c r="AT66"/>
  <c r="AU66"/>
  <c r="AV66"/>
  <c r="AW66"/>
  <c r="AX66"/>
  <c r="AY66"/>
  <c r="AM67"/>
  <c r="AN67"/>
  <c r="AO67"/>
  <c r="AP67"/>
  <c r="AQ67"/>
  <c r="AR67"/>
  <c r="AS67"/>
  <c r="AT67"/>
  <c r="AU67"/>
  <c r="AV67"/>
  <c r="AW67"/>
  <c r="AX67"/>
  <c r="AY67"/>
  <c r="AM68"/>
  <c r="AN68"/>
  <c r="AO68"/>
  <c r="AP68"/>
  <c r="AQ68"/>
  <c r="AR68"/>
  <c r="AS68"/>
  <c r="AT68"/>
  <c r="AU68"/>
  <c r="AV68"/>
  <c r="AW68"/>
  <c r="AX68"/>
  <c r="AY68"/>
  <c r="AM69"/>
  <c r="AN69"/>
  <c r="AO69"/>
  <c r="AP69"/>
  <c r="AQ69"/>
  <c r="AR69"/>
  <c r="AS69"/>
  <c r="AT69"/>
  <c r="AU69"/>
  <c r="AV69"/>
  <c r="AW69"/>
  <c r="AX69"/>
  <c r="AY69"/>
  <c r="AM70"/>
  <c r="AN70"/>
  <c r="AO70"/>
  <c r="AP70"/>
  <c r="AQ70"/>
  <c r="AR70"/>
  <c r="AS70"/>
  <c r="AT70"/>
  <c r="AU70"/>
  <c r="AV70"/>
  <c r="AW70"/>
  <c r="AX70"/>
  <c r="AY70"/>
  <c r="AM71"/>
  <c r="AN71"/>
  <c r="AO71"/>
  <c r="AP71"/>
  <c r="AQ71"/>
  <c r="AR71"/>
  <c r="AS71"/>
  <c r="AT71"/>
  <c r="AU71"/>
  <c r="AV71"/>
  <c r="AW71"/>
  <c r="AX71"/>
  <c r="AY71"/>
  <c r="AM72"/>
  <c r="AN72"/>
  <c r="AO72"/>
  <c r="AP72"/>
  <c r="AQ72"/>
  <c r="AR72"/>
  <c r="AS72"/>
  <c r="AT72"/>
  <c r="AU72"/>
  <c r="AV72"/>
  <c r="AW72"/>
  <c r="AX72"/>
  <c r="AY72"/>
  <c r="AM73"/>
  <c r="AN73"/>
  <c r="AO73"/>
  <c r="AP73"/>
  <c r="AQ73"/>
  <c r="AR73"/>
  <c r="AS73"/>
  <c r="AT73"/>
  <c r="AU73"/>
  <c r="AV73"/>
  <c r="AW73"/>
  <c r="AX73"/>
  <c r="AY73"/>
  <c r="AM74"/>
  <c r="AN74"/>
  <c r="AO74"/>
  <c r="AP74"/>
  <c r="AQ74"/>
  <c r="AR74"/>
  <c r="AS74"/>
  <c r="AT74"/>
  <c r="AU74"/>
  <c r="AV74"/>
  <c r="AW74"/>
  <c r="AX74"/>
  <c r="AY74"/>
  <c r="AM75"/>
  <c r="AN75"/>
  <c r="AO75"/>
  <c r="AP75"/>
  <c r="AQ75"/>
  <c r="AR75"/>
  <c r="AS75"/>
  <c r="AT75"/>
  <c r="AU75"/>
  <c r="AV75"/>
  <c r="AW75"/>
  <c r="AX75"/>
  <c r="AY75"/>
  <c r="AM76"/>
  <c r="AN76"/>
  <c r="AO76"/>
  <c r="AP76"/>
  <c r="AQ76"/>
  <c r="AR76"/>
  <c r="AS76"/>
  <c r="AT76"/>
  <c r="AU76"/>
  <c r="AV76"/>
  <c r="AW76"/>
  <c r="AX76"/>
  <c r="AY76"/>
  <c r="AM77"/>
  <c r="AN77"/>
  <c r="AO77"/>
  <c r="AP77"/>
  <c r="AQ77"/>
  <c r="AR77"/>
  <c r="AS77"/>
  <c r="AT77"/>
  <c r="AU77"/>
  <c r="AV77"/>
  <c r="AW77"/>
  <c r="AX77"/>
  <c r="AY77"/>
  <c r="P44"/>
  <c r="Q44"/>
  <c r="R44"/>
  <c r="S44"/>
  <c r="T44"/>
  <c r="U44"/>
  <c r="V44"/>
  <c r="W44"/>
  <c r="X44"/>
  <c r="P45"/>
  <c r="Q45"/>
  <c r="R45"/>
  <c r="S45"/>
  <c r="T45"/>
  <c r="U45"/>
  <c r="V45"/>
  <c r="W45"/>
  <c r="X45"/>
  <c r="P46"/>
  <c r="Q46"/>
  <c r="R46"/>
  <c r="S46"/>
  <c r="T46"/>
  <c r="U46"/>
  <c r="V46"/>
  <c r="W46"/>
  <c r="X46"/>
  <c r="P47"/>
  <c r="Q47"/>
  <c r="R47"/>
  <c r="S47"/>
  <c r="T47"/>
  <c r="U47"/>
  <c r="V47"/>
  <c r="W47"/>
  <c r="X47"/>
  <c r="P48"/>
  <c r="Q48"/>
  <c r="R48"/>
  <c r="S48"/>
  <c r="T48"/>
  <c r="U48"/>
  <c r="V48"/>
  <c r="W48"/>
  <c r="X48"/>
  <c r="P49"/>
  <c r="Q49"/>
  <c r="R49"/>
  <c r="S49"/>
  <c r="T49"/>
  <c r="U49"/>
  <c r="V49"/>
  <c r="W49"/>
  <c r="X49"/>
  <c r="P50"/>
  <c r="Q50"/>
  <c r="R50"/>
  <c r="S50"/>
  <c r="T50"/>
  <c r="U50"/>
  <c r="V50"/>
  <c r="W50"/>
  <c r="X50"/>
  <c r="P51"/>
  <c r="Q51"/>
  <c r="R51"/>
  <c r="S51"/>
  <c r="T51"/>
  <c r="U51"/>
  <c r="V51"/>
  <c r="W51"/>
  <c r="X51"/>
  <c r="P52"/>
  <c r="Q52"/>
  <c r="R52"/>
  <c r="S52"/>
  <c r="T52"/>
  <c r="U52"/>
  <c r="V52"/>
  <c r="W52"/>
  <c r="X52"/>
  <c r="P53"/>
  <c r="Q53"/>
  <c r="R53"/>
  <c r="S53"/>
  <c r="T53"/>
  <c r="U53"/>
  <c r="V53"/>
  <c r="W53"/>
  <c r="X53"/>
  <c r="P54"/>
  <c r="Q54"/>
  <c r="R54"/>
  <c r="S54"/>
  <c r="T54"/>
  <c r="U54"/>
  <c r="V54"/>
  <c r="W54"/>
  <c r="X54"/>
  <c r="P55"/>
  <c r="Q55"/>
  <c r="R55"/>
  <c r="S55"/>
  <c r="T55"/>
  <c r="U55"/>
  <c r="V55"/>
  <c r="W55"/>
  <c r="X55"/>
  <c r="P56"/>
  <c r="Q56"/>
  <c r="R56"/>
  <c r="S56"/>
  <c r="T56"/>
  <c r="U56"/>
  <c r="V56"/>
  <c r="W56"/>
  <c r="X56"/>
  <c r="P57"/>
  <c r="Q57"/>
  <c r="R57"/>
  <c r="S57"/>
  <c r="T57"/>
  <c r="U57"/>
  <c r="V57"/>
  <c r="W57"/>
  <c r="X57"/>
  <c r="P58"/>
  <c r="Q58"/>
  <c r="R58"/>
  <c r="S58"/>
  <c r="T58"/>
  <c r="U58"/>
  <c r="V58"/>
  <c r="W58"/>
  <c r="X58"/>
  <c r="P59"/>
  <c r="Q59"/>
  <c r="R59"/>
  <c r="S59"/>
  <c r="T59"/>
  <c r="U59"/>
  <c r="V59"/>
  <c r="W59"/>
  <c r="X59"/>
  <c r="P60"/>
  <c r="Q60"/>
  <c r="R60"/>
  <c r="S60"/>
  <c r="T60"/>
  <c r="U60"/>
  <c r="V60"/>
  <c r="W60"/>
  <c r="X60"/>
  <c r="P61"/>
  <c r="Q61"/>
  <c r="R61"/>
  <c r="S61"/>
  <c r="T61"/>
  <c r="U61"/>
  <c r="V61"/>
  <c r="W61"/>
  <c r="X61"/>
  <c r="P62"/>
  <c r="Q62"/>
  <c r="R62"/>
  <c r="S62"/>
  <c r="T62"/>
  <c r="U62"/>
  <c r="V62"/>
  <c r="W62"/>
  <c r="X62"/>
  <c r="W43"/>
  <c r="X43"/>
  <c r="Q43"/>
  <c r="R43"/>
  <c r="S43"/>
  <c r="T43"/>
  <c r="U43"/>
  <c r="V43"/>
  <c r="P43"/>
  <c r="BJ45"/>
  <c r="BF45"/>
  <c r="BI33"/>
  <c r="BG50"/>
  <c r="BF49"/>
  <c r="BI47"/>
  <c r="BK45"/>
  <c r="BG45"/>
  <c r="BJ43"/>
  <c r="BI37"/>
  <c r="BI34"/>
  <c r="BJ33"/>
  <c r="BF33"/>
  <c r="BI45"/>
  <c r="BL50"/>
  <c r="BG46"/>
  <c r="BH50"/>
  <c r="BL45"/>
  <c r="BK33"/>
  <c r="BI9"/>
  <c r="BI8"/>
  <c r="BI7"/>
  <c r="BI13"/>
  <c r="BI21"/>
  <c r="BI19"/>
  <c r="BI17"/>
  <c r="BL43"/>
  <c r="BL42"/>
  <c r="BI42"/>
  <c r="BL41"/>
  <c r="BJ41"/>
  <c r="BH41"/>
  <c r="BH32"/>
  <c r="BL32"/>
  <c r="BI32"/>
  <c r="BG32"/>
  <c r="BF32"/>
  <c r="BK32"/>
  <c r="BH48"/>
  <c r="BL48"/>
  <c r="BG48"/>
  <c r="BK48"/>
  <c r="BI44"/>
  <c r="BI39"/>
  <c r="BG44"/>
  <c r="BK44"/>
  <c r="BK39"/>
  <c r="BH39"/>
  <c r="BG47"/>
  <c r="BK47"/>
  <c r="BG43"/>
  <c r="BK43"/>
  <c r="BI43"/>
  <c r="BH43"/>
  <c r="BF38"/>
  <c r="BJ38"/>
  <c r="BJ32"/>
  <c r="BF48"/>
  <c r="BH40"/>
  <c r="BL40"/>
  <c r="BG35"/>
  <c r="BK35"/>
  <c r="BK34"/>
  <c r="BF34"/>
  <c r="BJ34"/>
  <c r="BF42"/>
  <c r="BJ42"/>
  <c r="BI50"/>
  <c r="BJ40"/>
  <c r="BJ35"/>
  <c r="BL34"/>
  <c r="BJ50"/>
  <c r="BK40"/>
  <c r="BF40"/>
  <c r="BH34"/>
  <c r="BI22"/>
  <c r="BJ21"/>
  <c r="BF21"/>
  <c r="BJ19"/>
  <c r="BF19"/>
  <c r="BJ17"/>
  <c r="BF17"/>
  <c r="BG22"/>
  <c r="BK21"/>
  <c r="BG21"/>
  <c r="BG20"/>
  <c r="BK19"/>
  <c r="BG19"/>
  <c r="BK17"/>
  <c r="BG17"/>
  <c r="BG16"/>
  <c r="BJ16"/>
  <c r="BL21"/>
  <c r="BL19"/>
  <c r="BL17"/>
  <c r="BL16"/>
  <c r="BI15"/>
  <c r="BI11"/>
  <c r="BJ15"/>
  <c r="BF15"/>
  <c r="BJ14"/>
  <c r="BJ13"/>
  <c r="BF13"/>
  <c r="BJ12"/>
  <c r="BJ11"/>
  <c r="BF11"/>
  <c r="BJ9"/>
  <c r="BF9"/>
  <c r="BJ8"/>
  <c r="BJ7"/>
  <c r="BF7"/>
  <c r="BK15"/>
  <c r="BG15"/>
  <c r="BG14"/>
  <c r="BK13"/>
  <c r="BG13"/>
  <c r="BK11"/>
  <c r="BG11"/>
  <c r="BG10"/>
  <c r="BK9"/>
  <c r="BG9"/>
  <c r="BG8"/>
  <c r="BK7"/>
  <c r="BG7"/>
  <c r="BL15"/>
  <c r="BL14"/>
  <c r="BL13"/>
  <c r="BL11"/>
  <c r="BL9"/>
  <c r="BL7"/>
  <c r="F50"/>
  <c r="K50"/>
  <c r="F49"/>
  <c r="K49"/>
  <c r="F48"/>
  <c r="K48"/>
  <c r="F47"/>
  <c r="K47"/>
  <c r="F46"/>
  <c r="K46"/>
  <c r="F45"/>
  <c r="K45"/>
  <c r="F44"/>
  <c r="K44"/>
  <c r="F43"/>
  <c r="K43"/>
  <c r="F42"/>
  <c r="K42"/>
  <c r="F41"/>
  <c r="K41"/>
  <c r="F40"/>
  <c r="K40"/>
  <c r="F39"/>
  <c r="K39"/>
  <c r="F38"/>
  <c r="K38"/>
  <c r="F37"/>
  <c r="K37"/>
  <c r="F36"/>
  <c r="K36"/>
  <c r="F35"/>
  <c r="K35"/>
  <c r="F34"/>
  <c r="K34"/>
  <c r="F33"/>
  <c r="K33"/>
  <c r="F32"/>
  <c r="K32"/>
  <c r="F31"/>
  <c r="K31"/>
  <c r="K51"/>
  <c r="AM18"/>
  <c r="AN18"/>
  <c r="AO18"/>
  <c r="AP18"/>
  <c r="AQ18"/>
  <c r="AR18"/>
  <c r="AS18"/>
  <c r="AT18"/>
  <c r="AU18"/>
  <c r="AV18"/>
  <c r="AW18"/>
  <c r="AX18"/>
  <c r="AY18"/>
  <c r="AM19"/>
  <c r="AN19"/>
  <c r="AO19"/>
  <c r="AP19"/>
  <c r="AQ19"/>
  <c r="AR19"/>
  <c r="AS19"/>
  <c r="AT19"/>
  <c r="AU19"/>
  <c r="AV19"/>
  <c r="AW19"/>
  <c r="AX19"/>
  <c r="AY19"/>
  <c r="AM20"/>
  <c r="AN20"/>
  <c r="AO20"/>
  <c r="AP20"/>
  <c r="AQ20"/>
  <c r="AR20"/>
  <c r="AS20"/>
  <c r="AT20"/>
  <c r="AU20"/>
  <c r="AV20"/>
  <c r="AW20"/>
  <c r="AX20"/>
  <c r="AY20"/>
  <c r="AM21"/>
  <c r="AN21"/>
  <c r="AO21"/>
  <c r="AP21"/>
  <c r="AQ21"/>
  <c r="AR21"/>
  <c r="AS21"/>
  <c r="AT21"/>
  <c r="AU21"/>
  <c r="AV21"/>
  <c r="AW21"/>
  <c r="AX21"/>
  <c r="AY21"/>
  <c r="AM22"/>
  <c r="AN22"/>
  <c r="AO22"/>
  <c r="AP22"/>
  <c r="AQ22"/>
  <c r="AR22"/>
  <c r="AS22"/>
  <c r="AT22"/>
  <c r="AU22"/>
  <c r="AV22"/>
  <c r="AW22"/>
  <c r="AX22"/>
  <c r="AY22"/>
  <c r="AM4"/>
  <c r="AN4"/>
  <c r="AP4"/>
  <c r="AQ4"/>
  <c r="AR4"/>
  <c r="AT4"/>
  <c r="AU4"/>
  <c r="AV4"/>
  <c r="AW4"/>
  <c r="AX4"/>
  <c r="AY4"/>
  <c r="AM5"/>
  <c r="AN5"/>
  <c r="AQ5"/>
  <c r="AR5"/>
  <c r="AS5"/>
  <c r="AT5"/>
  <c r="AU5"/>
  <c r="AV5"/>
  <c r="AW5"/>
  <c r="AX5"/>
  <c r="AY5"/>
  <c r="AM6"/>
  <c r="AN6"/>
  <c r="AO6"/>
  <c r="AP6"/>
  <c r="AQ6"/>
  <c r="AR6"/>
  <c r="AS6"/>
  <c r="AT6"/>
  <c r="AU6"/>
  <c r="AV6"/>
  <c r="AW6"/>
  <c r="AX6"/>
  <c r="AY6"/>
  <c r="AM7"/>
  <c r="AN7"/>
  <c r="AO7"/>
  <c r="AP7"/>
  <c r="AQ7"/>
  <c r="AR7"/>
  <c r="AS7"/>
  <c r="AT7"/>
  <c r="AU7"/>
  <c r="AV7"/>
  <c r="AW7"/>
  <c r="AX7"/>
  <c r="AY7"/>
  <c r="AM8"/>
  <c r="AN8"/>
  <c r="AO8"/>
  <c r="AP8"/>
  <c r="AQ8"/>
  <c r="AR8"/>
  <c r="AS8"/>
  <c r="AT8"/>
  <c r="AU8"/>
  <c r="AV8"/>
  <c r="AW8"/>
  <c r="AX8"/>
  <c r="AY8"/>
  <c r="AM9"/>
  <c r="AN9"/>
  <c r="AO9"/>
  <c r="AP9"/>
  <c r="AQ9"/>
  <c r="AR9"/>
  <c r="AS9"/>
  <c r="AT9"/>
  <c r="AU9"/>
  <c r="AV9"/>
  <c r="AW9"/>
  <c r="AX9"/>
  <c r="AY9"/>
  <c r="AM10"/>
  <c r="AN10"/>
  <c r="AO10"/>
  <c r="AP10"/>
  <c r="AQ10"/>
  <c r="AR10"/>
  <c r="AS10"/>
  <c r="AT10"/>
  <c r="AU10"/>
  <c r="AV10"/>
  <c r="AW10"/>
  <c r="AX10"/>
  <c r="AY10"/>
  <c r="AM11"/>
  <c r="AN11"/>
  <c r="AO11"/>
  <c r="AP11"/>
  <c r="AQ11"/>
  <c r="AR11"/>
  <c r="AS11"/>
  <c r="AT11"/>
  <c r="AU11"/>
  <c r="AV11"/>
  <c r="AW11"/>
  <c r="AX11"/>
  <c r="AY11"/>
  <c r="AM12"/>
  <c r="AN12"/>
  <c r="AO12"/>
  <c r="AP12"/>
  <c r="AQ12"/>
  <c r="AR12"/>
  <c r="AS12"/>
  <c r="AT12"/>
  <c r="AU12"/>
  <c r="AV12"/>
  <c r="AW12"/>
  <c r="AX12"/>
  <c r="AY12"/>
  <c r="AM13"/>
  <c r="AN13"/>
  <c r="AO13"/>
  <c r="AP13"/>
  <c r="AQ13"/>
  <c r="AR13"/>
  <c r="AS13"/>
  <c r="AT13"/>
  <c r="AU13"/>
  <c r="AV13"/>
  <c r="AW13"/>
  <c r="AX13"/>
  <c r="AY13"/>
  <c r="AM14"/>
  <c r="AN14"/>
  <c r="AO14"/>
  <c r="AP14"/>
  <c r="AQ14"/>
  <c r="AR14"/>
  <c r="AS14"/>
  <c r="AT14"/>
  <c r="AU14"/>
  <c r="AV14"/>
  <c r="AW14"/>
  <c r="AX14"/>
  <c r="AY14"/>
  <c r="AM15"/>
  <c r="AN15"/>
  <c r="AO15"/>
  <c r="AP15"/>
  <c r="AQ15"/>
  <c r="AR15"/>
  <c r="AS15"/>
  <c r="AT15"/>
  <c r="AU15"/>
  <c r="AV15"/>
  <c r="AW15"/>
  <c r="AX15"/>
  <c r="AY15"/>
  <c r="AM16"/>
  <c r="AN16"/>
  <c r="AO16"/>
  <c r="AP16"/>
  <c r="AQ16"/>
  <c r="AR16"/>
  <c r="AS16"/>
  <c r="AT16"/>
  <c r="AU16"/>
  <c r="AV16"/>
  <c r="AW16"/>
  <c r="AX16"/>
  <c r="AY16"/>
  <c r="AM17"/>
  <c r="AN17"/>
  <c r="AO17"/>
  <c r="AP17"/>
  <c r="AQ17"/>
  <c r="AR17"/>
  <c r="AS17"/>
  <c r="AT17"/>
  <c r="AU17"/>
  <c r="AV17"/>
  <c r="AW17"/>
  <c r="AX17"/>
  <c r="AY17"/>
  <c r="AN3"/>
  <c r="AP3"/>
  <c r="AQ3"/>
  <c r="AR3"/>
  <c r="AS3"/>
  <c r="AT3"/>
  <c r="AU3"/>
  <c r="AV3"/>
  <c r="AW3"/>
  <c r="AX3"/>
  <c r="AY3"/>
  <c r="F14"/>
  <c r="K14"/>
  <c r="F15"/>
  <c r="K15"/>
  <c r="P16"/>
  <c r="Q16"/>
  <c r="R16"/>
  <c r="S16"/>
  <c r="T16"/>
  <c r="U16"/>
  <c r="V16"/>
  <c r="W16"/>
  <c r="X16"/>
  <c r="P17"/>
  <c r="Q17"/>
  <c r="R17"/>
  <c r="S17"/>
  <c r="T17"/>
  <c r="U17"/>
  <c r="V17"/>
  <c r="W17"/>
  <c r="X17"/>
  <c r="P18"/>
  <c r="Q18"/>
  <c r="R18"/>
  <c r="S18"/>
  <c r="T18"/>
  <c r="U18"/>
  <c r="V18"/>
  <c r="W18"/>
  <c r="X18"/>
  <c r="P19"/>
  <c r="Q19"/>
  <c r="R19"/>
  <c r="S19"/>
  <c r="T19"/>
  <c r="U19"/>
  <c r="V19"/>
  <c r="W19"/>
  <c r="X19"/>
  <c r="P20"/>
  <c r="Q20"/>
  <c r="R20"/>
  <c r="S20"/>
  <c r="T20"/>
  <c r="U20"/>
  <c r="V20"/>
  <c r="W20"/>
  <c r="X20"/>
  <c r="P21"/>
  <c r="Q21"/>
  <c r="R21"/>
  <c r="S21"/>
  <c r="T21"/>
  <c r="U21"/>
  <c r="V21"/>
  <c r="W21"/>
  <c r="X21"/>
  <c r="P22"/>
  <c r="Q22"/>
  <c r="R22"/>
  <c r="S22"/>
  <c r="T22"/>
  <c r="U22"/>
  <c r="V22"/>
  <c r="W22"/>
  <c r="X22"/>
  <c r="P23"/>
  <c r="Q23"/>
  <c r="R23"/>
  <c r="S23"/>
  <c r="T23"/>
  <c r="U23"/>
  <c r="V23"/>
  <c r="W23"/>
  <c r="X23"/>
  <c r="P24"/>
  <c r="Q24"/>
  <c r="R24"/>
  <c r="S24"/>
  <c r="T24"/>
  <c r="U24"/>
  <c r="V24"/>
  <c r="W24"/>
  <c r="X24"/>
  <c r="P25"/>
  <c r="Q25"/>
  <c r="R25"/>
  <c r="S25"/>
  <c r="T25"/>
  <c r="U25"/>
  <c r="V25"/>
  <c r="W25"/>
  <c r="X25"/>
  <c r="P26"/>
  <c r="Q26"/>
  <c r="R26"/>
  <c r="S26"/>
  <c r="T26"/>
  <c r="U26"/>
  <c r="V26"/>
  <c r="W26"/>
  <c r="X26"/>
  <c r="P27"/>
  <c r="Q27"/>
  <c r="R27"/>
  <c r="S27"/>
  <c r="T27"/>
  <c r="U27"/>
  <c r="V27"/>
  <c r="W27"/>
  <c r="X27"/>
  <c r="P28"/>
  <c r="Q28"/>
  <c r="R28"/>
  <c r="S28"/>
  <c r="T28"/>
  <c r="U28"/>
  <c r="V28"/>
  <c r="W28"/>
  <c r="X28"/>
  <c r="G8" i="2"/>
  <c r="H24" i="3" s="1"/>
  <c r="H52" s="1"/>
  <c r="X33"/>
  <c r="W33"/>
  <c r="V33"/>
  <c r="U33"/>
  <c r="T33"/>
  <c r="S33"/>
  <c r="R33"/>
  <c r="Q33"/>
  <c r="P33"/>
  <c r="X32"/>
  <c r="W32"/>
  <c r="V32"/>
  <c r="U32"/>
  <c r="T32"/>
  <c r="S32"/>
  <c r="R32"/>
  <c r="Q32"/>
  <c r="P32"/>
  <c r="X31"/>
  <c r="W31"/>
  <c r="V31"/>
  <c r="U31"/>
  <c r="T31"/>
  <c r="S31"/>
  <c r="R31"/>
  <c r="Q31"/>
  <c r="P31"/>
  <c r="X30"/>
  <c r="W30"/>
  <c r="V30"/>
  <c r="U30"/>
  <c r="T30"/>
  <c r="S30"/>
  <c r="R30"/>
  <c r="Q30"/>
  <c r="P30"/>
  <c r="X29"/>
  <c r="W29"/>
  <c r="V29"/>
  <c r="U29"/>
  <c r="T29"/>
  <c r="S29"/>
  <c r="R29"/>
  <c r="Q29"/>
  <c r="P29"/>
  <c r="F22"/>
  <c r="K22"/>
  <c r="F21"/>
  <c r="K21"/>
  <c r="F20"/>
  <c r="K20"/>
  <c r="F19"/>
  <c r="K19"/>
  <c r="F18"/>
  <c r="K18"/>
  <c r="F17"/>
  <c r="K17"/>
  <c r="F16"/>
  <c r="K16"/>
  <c r="Y15"/>
  <c r="F13"/>
  <c r="K13"/>
  <c r="F12"/>
  <c r="K12"/>
  <c r="F11"/>
  <c r="K11"/>
  <c r="F10"/>
  <c r="K10"/>
  <c r="F9"/>
  <c r="K9"/>
  <c r="F8"/>
  <c r="K8"/>
  <c r="F7"/>
  <c r="K7"/>
  <c r="F6"/>
  <c r="F5"/>
  <c r="K5"/>
  <c r="F4"/>
  <c r="CB4"/>
  <c r="CD4"/>
  <c r="F3"/>
  <c r="K3"/>
  <c r="K23"/>
  <c r="BM3"/>
  <c r="BP3"/>
  <c r="B103" i="2"/>
  <c r="K97"/>
  <c r="K89"/>
  <c r="B95"/>
  <c r="L98"/>
  <c r="L90"/>
  <c r="L83"/>
  <c r="L78"/>
  <c r="L73"/>
  <c r="L65"/>
  <c r="L55"/>
  <c r="L49"/>
  <c r="L42"/>
  <c r="L35"/>
  <c r="L27"/>
  <c r="L19"/>
  <c r="B87"/>
  <c r="K82"/>
  <c r="K72"/>
  <c r="K64"/>
  <c r="K54"/>
  <c r="K48"/>
  <c r="K41"/>
  <c r="K34"/>
  <c r="K26"/>
  <c r="K18"/>
  <c r="B104"/>
  <c r="B102"/>
  <c r="B101"/>
  <c r="B100"/>
  <c r="B99"/>
  <c r="B98"/>
  <c r="B96"/>
  <c r="B94"/>
  <c r="B93"/>
  <c r="B92"/>
  <c r="B91"/>
  <c r="B90"/>
  <c r="B88"/>
  <c r="B86"/>
  <c r="B85"/>
  <c r="B84"/>
  <c r="B83"/>
  <c r="B81"/>
  <c r="B80"/>
  <c r="B79"/>
  <c r="B78"/>
  <c r="B76"/>
  <c r="B75"/>
  <c r="B74"/>
  <c r="B73"/>
  <c r="B71"/>
  <c r="B70"/>
  <c r="B69"/>
  <c r="B68"/>
  <c r="B67"/>
  <c r="B66"/>
  <c r="B65"/>
  <c r="B63"/>
  <c r="B62"/>
  <c r="B61"/>
  <c r="B60"/>
  <c r="B59"/>
  <c r="B58"/>
  <c r="B57"/>
  <c r="B56"/>
  <c r="B55"/>
  <c r="B53"/>
  <c r="B52"/>
  <c r="B51"/>
  <c r="B50"/>
  <c r="B49"/>
  <c r="B40"/>
  <c r="B39"/>
  <c r="B38"/>
  <c r="B37"/>
  <c r="B36"/>
  <c r="B35"/>
  <c r="B33"/>
  <c r="B32"/>
  <c r="B31"/>
  <c r="B30"/>
  <c r="B29"/>
  <c r="B28"/>
  <c r="B27"/>
  <c r="B20"/>
  <c r="B21"/>
  <c r="B22"/>
  <c r="B23"/>
  <c r="B24"/>
  <c r="B25"/>
  <c r="B19"/>
  <c r="K4"/>
  <c r="BE6" i="3"/>
  <c r="K6"/>
  <c r="AO4"/>
  <c r="K4"/>
  <c r="DU4"/>
  <c r="EM4"/>
  <c r="DC4"/>
  <c r="AO5"/>
  <c r="BE5"/>
  <c r="AP5"/>
  <c r="CW5"/>
  <c r="AS4"/>
  <c r="AO3"/>
  <c r="BE3"/>
  <c r="BI3"/>
  <c r="AM3"/>
  <c r="DE4"/>
  <c r="DZ4"/>
  <c r="BE31"/>
  <c r="BY4"/>
  <c r="DV4"/>
  <c r="DH4"/>
  <c r="DK4"/>
  <c r="CE4"/>
  <c r="CG4"/>
  <c r="CC4"/>
  <c r="CF4"/>
  <c r="DO4"/>
  <c r="DN4"/>
  <c r="EG4"/>
  <c r="EL4"/>
  <c r="EH4"/>
  <c r="DW4"/>
  <c r="CA4"/>
  <c r="BY5"/>
  <c r="AO31"/>
  <c r="E35" i="4"/>
  <c r="K77" i="2"/>
  <c r="E41" i="4"/>
  <c r="E39"/>
  <c r="E37"/>
  <c r="E29"/>
  <c r="EA4" i="3"/>
  <c r="DB4"/>
  <c r="EC5"/>
  <c r="DZ5"/>
  <c r="EE5"/>
  <c r="EK4"/>
  <c r="EJ4"/>
  <c r="EI4"/>
  <c r="DR4"/>
  <c r="EC4"/>
  <c r="CL4"/>
  <c r="CM4"/>
  <c r="CA5"/>
  <c r="BW5"/>
  <c r="BZ5"/>
  <c r="BV5"/>
  <c r="DD4"/>
  <c r="BY31"/>
  <c r="BZ31"/>
  <c r="BV31"/>
  <c r="CA31"/>
  <c r="BW31"/>
  <c r="BX31"/>
  <c r="DH31"/>
  <c r="DI31"/>
  <c r="DK31"/>
  <c r="DJ31"/>
  <c r="EJ31"/>
  <c r="EI31"/>
  <c r="EG31"/>
  <c r="EL31"/>
  <c r="EH31"/>
  <c r="EM31"/>
  <c r="EK31"/>
  <c r="CF31"/>
  <c r="CH31"/>
  <c r="CC31"/>
  <c r="CE31"/>
  <c r="CD31"/>
  <c r="CG31"/>
  <c r="DD31"/>
  <c r="DC31"/>
  <c r="DF31"/>
  <c r="DA31"/>
  <c r="DB31"/>
  <c r="DE31"/>
  <c r="CZ31"/>
  <c r="EB31"/>
  <c r="EA31"/>
  <c r="DZ31"/>
  <c r="DY31"/>
  <c r="EE31"/>
  <c r="ED31"/>
  <c r="EC31"/>
  <c r="CT4"/>
  <c r="EB4"/>
  <c r="DY4"/>
  <c r="EE4"/>
  <c r="ED4"/>
  <c r="DT4"/>
  <c r="DS4"/>
  <c r="BX4"/>
  <c r="BV4"/>
  <c r="BW4"/>
  <c r="BZ4"/>
  <c r="CN31"/>
  <c r="CL31"/>
  <c r="CK31"/>
  <c r="CJ31"/>
  <c r="CM31"/>
  <c r="DU31"/>
  <c r="DS31"/>
  <c r="DT31"/>
  <c r="DV31"/>
  <c r="DR31"/>
  <c r="DW31"/>
  <c r="BQ31"/>
  <c r="BP31"/>
  <c r="BN31"/>
  <c r="BR31"/>
  <c r="BS31"/>
  <c r="BO31"/>
  <c r="BT31"/>
  <c r="CW31"/>
  <c r="CP31"/>
  <c r="CR31"/>
  <c r="CT31"/>
  <c r="CU31"/>
  <c r="CX31"/>
  <c r="CQ31"/>
  <c r="CV31"/>
  <c r="CS31"/>
  <c r="DP31"/>
  <c r="DN31"/>
  <c r="DO31"/>
  <c r="DM31"/>
  <c r="BJ5"/>
  <c r="BK5"/>
  <c r="BH4"/>
  <c r="BF4"/>
  <c r="BG4"/>
  <c r="BI4"/>
  <c r="BK4"/>
  <c r="BJ4"/>
  <c r="BL4"/>
  <c r="CZ5"/>
  <c r="BL31"/>
  <c r="BJ31"/>
  <c r="BF31"/>
  <c r="BK31"/>
  <c r="BG31"/>
  <c r="BI31"/>
  <c r="BH31"/>
  <c r="DK5"/>
  <c r="EJ5"/>
  <c r="EL5"/>
  <c r="EK5"/>
  <c r="EM5"/>
  <c r="CG5"/>
  <c r="CD5"/>
  <c r="ED6"/>
  <c r="CP6"/>
  <c r="CT6"/>
  <c r="CX6"/>
  <c r="CS6"/>
  <c r="CW6"/>
  <c r="CV6"/>
  <c r="CR6"/>
  <c r="CQ6"/>
  <c r="CU6"/>
  <c r="DS5"/>
  <c r="DV5"/>
  <c r="DR5"/>
  <c r="DP32"/>
  <c r="DO32"/>
  <c r="DN32"/>
  <c r="DM32"/>
  <c r="BR32"/>
  <c r="BP32"/>
  <c r="BN32"/>
  <c r="BT32"/>
  <c r="BS32"/>
  <c r="BQ32"/>
  <c r="BO32"/>
  <c r="DT32"/>
  <c r="DU32"/>
  <c r="DS32"/>
  <c r="DV32"/>
  <c r="DW32"/>
  <c r="DR32"/>
  <c r="CN32"/>
  <c r="CL32"/>
  <c r="CM32"/>
  <c r="DC32"/>
  <c r="DD32"/>
  <c r="DB32"/>
  <c r="EH32"/>
  <c r="EL32"/>
  <c r="EG32"/>
  <c r="EK32"/>
  <c r="EJ32"/>
  <c r="EI32"/>
  <c r="EM32"/>
  <c r="BX32"/>
  <c r="BY32"/>
  <c r="CA32"/>
  <c r="BV32"/>
  <c r="BW32"/>
  <c r="BZ32"/>
  <c r="CS32"/>
  <c r="CX32"/>
  <c r="CU32"/>
  <c r="CT32"/>
  <c r="CP32"/>
  <c r="EB32"/>
  <c r="EA32"/>
  <c r="EE32"/>
  <c r="DZ32"/>
  <c r="ED32"/>
  <c r="DY32"/>
  <c r="EC32"/>
  <c r="CF32"/>
  <c r="CH32"/>
  <c r="CC32"/>
  <c r="DK32"/>
  <c r="DJ32"/>
  <c r="DB6"/>
  <c r="DE6"/>
  <c r="CZ6"/>
  <c r="DF6"/>
  <c r="DA6"/>
  <c r="DD6"/>
  <c r="DC6"/>
  <c r="CD6"/>
  <c r="CL6"/>
  <c r="CK6"/>
  <c r="CJ6"/>
  <c r="CN6"/>
  <c r="CM6"/>
  <c r="DJ6"/>
  <c r="DI6"/>
  <c r="DK6"/>
  <c r="DH6"/>
  <c r="DP6"/>
  <c r="DO6"/>
  <c r="DM6"/>
  <c r="DN6"/>
  <c r="EB7"/>
  <c r="EE7"/>
  <c r="DZ7"/>
  <c r="EC7"/>
  <c r="EA7"/>
  <c r="ED7"/>
  <c r="DY7"/>
  <c r="EG6"/>
  <c r="BW7"/>
  <c r="CA7"/>
  <c r="BV7"/>
  <c r="BZ7"/>
  <c r="BY7"/>
  <c r="BX7"/>
  <c r="CQ7"/>
  <c r="CU7"/>
  <c r="CP7"/>
  <c r="CT7"/>
  <c r="CX7"/>
  <c r="CW7"/>
  <c r="CS7"/>
  <c r="CR7"/>
  <c r="CV7"/>
  <c r="CC33"/>
  <c r="DZ33"/>
  <c r="EB33"/>
  <c r="EA33"/>
  <c r="CM33"/>
  <c r="DO33"/>
  <c r="DP33"/>
  <c r="DJ33"/>
  <c r="CX33"/>
  <c r="BX33"/>
  <c r="BW33"/>
  <c r="CA33"/>
  <c r="EI33"/>
  <c r="EL33"/>
  <c r="EH33"/>
  <c r="CZ33"/>
  <c r="DS33"/>
  <c r="DW33"/>
  <c r="DR33"/>
  <c r="BO33"/>
  <c r="BQ33"/>
  <c r="BT33"/>
  <c r="DB7"/>
  <c r="DA7"/>
  <c r="DD7"/>
  <c r="DC7"/>
  <c r="DF7"/>
  <c r="DE7"/>
  <c r="CZ7"/>
  <c r="EJ7"/>
  <c r="EI7"/>
  <c r="EL7"/>
  <c r="EG7"/>
  <c r="EM7"/>
  <c r="EH7"/>
  <c r="EK7"/>
  <c r="EA8"/>
  <c r="DZ8"/>
  <c r="DY8"/>
  <c r="EB8"/>
  <c r="EE8"/>
  <c r="ED8"/>
  <c r="EC8"/>
  <c r="DM7"/>
  <c r="DO7"/>
  <c r="DN7"/>
  <c r="DP7"/>
  <c r="DJ7"/>
  <c r="DI7"/>
  <c r="DK7"/>
  <c r="DH7"/>
  <c r="CL7"/>
  <c r="CK7"/>
  <c r="CN7"/>
  <c r="CM7"/>
  <c r="CJ7"/>
  <c r="CF7"/>
  <c r="CE7"/>
  <c r="CD7"/>
  <c r="CC7"/>
  <c r="CH7"/>
  <c r="CG7"/>
  <c r="BX8"/>
  <c r="BW8"/>
  <c r="CA8"/>
  <c r="BZ8"/>
  <c r="BV8"/>
  <c r="BY8"/>
  <c r="CQ8"/>
  <c r="CU8"/>
  <c r="CT8"/>
  <c r="CW8"/>
  <c r="DW7"/>
  <c r="DV7"/>
  <c r="DS7"/>
  <c r="DR7"/>
  <c r="DU7"/>
  <c r="DT7"/>
  <c r="DB34"/>
  <c r="DA34"/>
  <c r="DE34"/>
  <c r="DF34"/>
  <c r="DD34"/>
  <c r="DC34"/>
  <c r="CZ34"/>
  <c r="CA34"/>
  <c r="CT34"/>
  <c r="CS34"/>
  <c r="CQ34"/>
  <c r="CV34"/>
  <c r="CU34"/>
  <c r="CP34"/>
  <c r="CX34"/>
  <c r="CW34"/>
  <c r="CR34"/>
  <c r="DJ34"/>
  <c r="DK34"/>
  <c r="DH34"/>
  <c r="DI34"/>
  <c r="DP34"/>
  <c r="CC34"/>
  <c r="CE34"/>
  <c r="CD34"/>
  <c r="CF34"/>
  <c r="CH34"/>
  <c r="CG34"/>
  <c r="DT34"/>
  <c r="EI34"/>
  <c r="CL34"/>
  <c r="CN34"/>
  <c r="CK34"/>
  <c r="CM34"/>
  <c r="CJ34"/>
  <c r="EB34"/>
  <c r="CZ8"/>
  <c r="DD8"/>
  <c r="DF8"/>
  <c r="CF8"/>
  <c r="CD8"/>
  <c r="CG8"/>
  <c r="CE8"/>
  <c r="CH8"/>
  <c r="CC8"/>
  <c r="CL8"/>
  <c r="CN8"/>
  <c r="DI8"/>
  <c r="DK8"/>
  <c r="DN8"/>
  <c r="DP8"/>
  <c r="EE9"/>
  <c r="EA9"/>
  <c r="EB9"/>
  <c r="ED9"/>
  <c r="EJ8"/>
  <c r="EM8"/>
  <c r="EL8"/>
  <c r="EG8"/>
  <c r="EI8"/>
  <c r="EH8"/>
  <c r="EK8"/>
  <c r="CS9"/>
  <c r="CP9"/>
  <c r="CA9"/>
  <c r="BW9"/>
  <c r="DT8"/>
  <c r="DS8"/>
  <c r="DV8"/>
  <c r="DU8"/>
  <c r="DW8"/>
  <c r="DR8"/>
  <c r="ED35"/>
  <c r="DZ35"/>
  <c r="EC35"/>
  <c r="EA35"/>
  <c r="EB35"/>
  <c r="EE35"/>
  <c r="DY35"/>
  <c r="CL35"/>
  <c r="CJ35"/>
  <c r="CM35"/>
  <c r="CK35"/>
  <c r="CN35"/>
  <c r="DS35"/>
  <c r="DR35"/>
  <c r="DV35"/>
  <c r="DW35"/>
  <c r="DU35"/>
  <c r="DT35"/>
  <c r="CU35"/>
  <c r="CW35"/>
  <c r="CV35"/>
  <c r="CS35"/>
  <c r="CT35"/>
  <c r="CQ35"/>
  <c r="CR35"/>
  <c r="CP35"/>
  <c r="CX35"/>
  <c r="EJ35"/>
  <c r="EI35"/>
  <c r="EG35"/>
  <c r="EH35"/>
  <c r="EK35"/>
  <c r="EM35"/>
  <c r="EL35"/>
  <c r="CE35"/>
  <c r="CD35"/>
  <c r="CF35"/>
  <c r="CG35"/>
  <c r="CH35"/>
  <c r="CC35"/>
  <c r="DP35"/>
  <c r="DM35"/>
  <c r="DO35"/>
  <c r="DN35"/>
  <c r="DJ35"/>
  <c r="DI35"/>
  <c r="DH35"/>
  <c r="DK35"/>
  <c r="CA35"/>
  <c r="BY35"/>
  <c r="BW35"/>
  <c r="BV35"/>
  <c r="BZ35"/>
  <c r="BX35"/>
  <c r="DB35"/>
  <c r="DF35"/>
  <c r="CZ35"/>
  <c r="DD35"/>
  <c r="DC35"/>
  <c r="DA35"/>
  <c r="DE35"/>
  <c r="BS35"/>
  <c r="BP35"/>
  <c r="BN35"/>
  <c r="BO35"/>
  <c r="BQ35"/>
  <c r="BT35"/>
  <c r="BR35"/>
  <c r="EG9"/>
  <c r="EK9"/>
  <c r="EM9"/>
  <c r="DY10"/>
  <c r="DI9"/>
  <c r="DO9"/>
  <c r="CG9"/>
  <c r="CH9"/>
  <c r="CE9"/>
  <c r="CD9"/>
  <c r="CP10"/>
  <c r="CT10"/>
  <c r="CX10"/>
  <c r="CS10"/>
  <c r="CW10"/>
  <c r="CR10"/>
  <c r="CV10"/>
  <c r="CU10"/>
  <c r="CQ10"/>
  <c r="DT9"/>
  <c r="DU9"/>
  <c r="DS9"/>
  <c r="DP36"/>
  <c r="DN36"/>
  <c r="DM36"/>
  <c r="DO36"/>
  <c r="EL36"/>
  <c r="EM36"/>
  <c r="EK36"/>
  <c r="EI36"/>
  <c r="EJ36"/>
  <c r="EG36"/>
  <c r="EH36"/>
  <c r="DT36"/>
  <c r="DV36"/>
  <c r="DW36"/>
  <c r="DS36"/>
  <c r="DU36"/>
  <c r="DR36"/>
  <c r="BP36"/>
  <c r="BN36"/>
  <c r="BR36"/>
  <c r="BT36"/>
  <c r="BO36"/>
  <c r="BS36"/>
  <c r="BQ36"/>
  <c r="DA36"/>
  <c r="DE36"/>
  <c r="DF36"/>
  <c r="DB36"/>
  <c r="BY36"/>
  <c r="CA36"/>
  <c r="BX36"/>
  <c r="BZ36"/>
  <c r="BV36"/>
  <c r="BW36"/>
  <c r="DJ36"/>
  <c r="DK36"/>
  <c r="CD36"/>
  <c r="CC36"/>
  <c r="CE36"/>
  <c r="CH36"/>
  <c r="CQ36"/>
  <c r="CX36"/>
  <c r="CT36"/>
  <c r="CW36"/>
  <c r="CK36"/>
  <c r="CN36"/>
  <c r="EA36"/>
  <c r="ED36"/>
  <c r="EB36"/>
  <c r="DZ36"/>
  <c r="DY36"/>
  <c r="EE36"/>
  <c r="EC36"/>
  <c r="DF10"/>
  <c r="DA10"/>
  <c r="CZ10"/>
  <c r="DC10"/>
  <c r="DB10"/>
  <c r="DE10"/>
  <c r="DD10"/>
  <c r="CH10"/>
  <c r="DM10"/>
  <c r="DO10"/>
  <c r="DN10"/>
  <c r="DP10"/>
  <c r="EE11"/>
  <c r="DZ11"/>
  <c r="DY11"/>
  <c r="EB11"/>
  <c r="EA11"/>
  <c r="ED11"/>
  <c r="EC11"/>
  <c r="EK10"/>
  <c r="CJ10"/>
  <c r="CM10"/>
  <c r="CL10"/>
  <c r="CK10"/>
  <c r="CN10"/>
  <c r="DH10"/>
  <c r="DJ10"/>
  <c r="DI10"/>
  <c r="DK10"/>
  <c r="BW11"/>
  <c r="CA11"/>
  <c r="BV11"/>
  <c r="BZ11"/>
  <c r="BY11"/>
  <c r="BX11"/>
  <c r="CQ11"/>
  <c r="CU11"/>
  <c r="CP11"/>
  <c r="CT11"/>
  <c r="CX11"/>
  <c r="CS11"/>
  <c r="CW11"/>
  <c r="CV11"/>
  <c r="CR11"/>
  <c r="T15"/>
  <c r="Q15"/>
  <c r="U15"/>
  <c r="V15"/>
  <c r="W15"/>
  <c r="X15"/>
  <c r="P15"/>
  <c r="R15"/>
  <c r="S15"/>
  <c r="EC37"/>
  <c r="ED37"/>
  <c r="EA37"/>
  <c r="CV37"/>
  <c r="CC37"/>
  <c r="DH37"/>
  <c r="CA37"/>
  <c r="BX37"/>
  <c r="BW37"/>
  <c r="EM37"/>
  <c r="EG37"/>
  <c r="EK37"/>
  <c r="DN37"/>
  <c r="DO37"/>
  <c r="DE37"/>
  <c r="BP37"/>
  <c r="BT37"/>
  <c r="BQ37"/>
  <c r="BO37"/>
  <c r="DV37"/>
  <c r="DU37"/>
  <c r="DT37"/>
  <c r="DC11"/>
  <c r="DF11"/>
  <c r="DA11"/>
  <c r="DD11"/>
  <c r="DB11"/>
  <c r="DE11"/>
  <c r="CZ11"/>
  <c r="EM11"/>
  <c r="EH11"/>
  <c r="EG11"/>
  <c r="EJ11"/>
  <c r="EI11"/>
  <c r="EL11"/>
  <c r="EK11"/>
  <c r="DO11"/>
  <c r="DN11"/>
  <c r="DP11"/>
  <c r="DM11"/>
  <c r="DJ11"/>
  <c r="DI11"/>
  <c r="DK11"/>
  <c r="DH11"/>
  <c r="CM11"/>
  <c r="CN11"/>
  <c r="CL11"/>
  <c r="CK11"/>
  <c r="CJ11"/>
  <c r="EB12"/>
  <c r="EE12"/>
  <c r="DZ12"/>
  <c r="EC12"/>
  <c r="EA12"/>
  <c r="ED12"/>
  <c r="DY12"/>
  <c r="CH11"/>
  <c r="CG11"/>
  <c r="CE11"/>
  <c r="CD11"/>
  <c r="CC11"/>
  <c r="CF11"/>
  <c r="CR12"/>
  <c r="CU12"/>
  <c r="CT12"/>
  <c r="CW12"/>
  <c r="CS12"/>
  <c r="BX12"/>
  <c r="BW12"/>
  <c r="CA12"/>
  <c r="BV12"/>
  <c r="BZ12"/>
  <c r="BY12"/>
  <c r="DW11"/>
  <c r="DV11"/>
  <c r="DT11"/>
  <c r="DS11"/>
  <c r="DR11"/>
  <c r="DU11"/>
  <c r="DV38"/>
  <c r="BS38"/>
  <c r="DB38"/>
  <c r="DE38"/>
  <c r="DA38"/>
  <c r="DF38"/>
  <c r="CZ38"/>
  <c r="DD38"/>
  <c r="DC38"/>
  <c r="CL38"/>
  <c r="CJ38"/>
  <c r="CK38"/>
  <c r="CN38"/>
  <c r="CM38"/>
  <c r="EJ38"/>
  <c r="BV38"/>
  <c r="DJ38"/>
  <c r="DH38"/>
  <c r="DI38"/>
  <c r="DK38"/>
  <c r="CH38"/>
  <c r="CF38"/>
  <c r="CE38"/>
  <c r="CG38"/>
  <c r="CC38"/>
  <c r="CD38"/>
  <c r="CP38"/>
  <c r="CX38"/>
  <c r="CS38"/>
  <c r="CR38"/>
  <c r="CT38"/>
  <c r="CU38"/>
  <c r="CV38"/>
  <c r="CW38"/>
  <c r="CQ38"/>
  <c r="EC38"/>
  <c r="DA12"/>
  <c r="CZ12"/>
  <c r="DE12"/>
  <c r="CE12"/>
  <c r="CD12"/>
  <c r="CG12"/>
  <c r="CF12"/>
  <c r="CH12"/>
  <c r="CC12"/>
  <c r="DJ12"/>
  <c r="DI12"/>
  <c r="EA13"/>
  <c r="DZ13"/>
  <c r="EE13"/>
  <c r="ED13"/>
  <c r="CK12"/>
  <c r="CJ12"/>
  <c r="BQ4"/>
  <c r="BT4"/>
  <c r="BO4"/>
  <c r="BN4"/>
  <c r="BR4"/>
  <c r="BP4"/>
  <c r="BS4"/>
  <c r="DP12"/>
  <c r="DM12"/>
  <c r="EJ12"/>
  <c r="EM12"/>
  <c r="EH12"/>
  <c r="EK12"/>
  <c r="EI12"/>
  <c r="EL12"/>
  <c r="EG12"/>
  <c r="CX13"/>
  <c r="BW13"/>
  <c r="CA13"/>
  <c r="DW12"/>
  <c r="DV12"/>
  <c r="DT12"/>
  <c r="DS12"/>
  <c r="DR12"/>
  <c r="DU12"/>
  <c r="EA39"/>
  <c r="ED39"/>
  <c r="EE39"/>
  <c r="EC39"/>
  <c r="DZ39"/>
  <c r="DY39"/>
  <c r="EB39"/>
  <c r="CQ39"/>
  <c r="CS39"/>
  <c r="CR39"/>
  <c r="CT39"/>
  <c r="CP39"/>
  <c r="CU39"/>
  <c r="CX39"/>
  <c r="CW39"/>
  <c r="CV39"/>
  <c r="CF39"/>
  <c r="CC39"/>
  <c r="CD39"/>
  <c r="CH39"/>
  <c r="CE39"/>
  <c r="CG39"/>
  <c r="BW39"/>
  <c r="BX39"/>
  <c r="BZ39"/>
  <c r="CA39"/>
  <c r="BV39"/>
  <c r="BY39"/>
  <c r="DM39"/>
  <c r="DN39"/>
  <c r="DO39"/>
  <c r="DP39"/>
  <c r="CM39"/>
  <c r="CL39"/>
  <c r="CN39"/>
  <c r="CJ39"/>
  <c r="CK39"/>
  <c r="DC39"/>
  <c r="DB39"/>
  <c r="DA39"/>
  <c r="DD39"/>
  <c r="DE39"/>
  <c r="DF39"/>
  <c r="CZ39"/>
  <c r="DI39"/>
  <c r="DK39"/>
  <c r="DJ39"/>
  <c r="DH39"/>
  <c r="EM39"/>
  <c r="EK39"/>
  <c r="EI39"/>
  <c r="EH39"/>
  <c r="EJ39"/>
  <c r="EL39"/>
  <c r="EG39"/>
  <c r="BO39"/>
  <c r="BR39"/>
  <c r="BN39"/>
  <c r="BS39"/>
  <c r="BQ39"/>
  <c r="BT39"/>
  <c r="BP39"/>
  <c r="DW39"/>
  <c r="DR39"/>
  <c r="DV39"/>
  <c r="DS39"/>
  <c r="DT39"/>
  <c r="DU39"/>
  <c r="DF13"/>
  <c r="CJ13"/>
  <c r="CH13"/>
  <c r="CC13"/>
  <c r="EK13"/>
  <c r="EI13"/>
  <c r="EJ13"/>
  <c r="EM13"/>
  <c r="BS5"/>
  <c r="BO5"/>
  <c r="BN5"/>
  <c r="BR5"/>
  <c r="EA14"/>
  <c r="DK13"/>
  <c r="BX14"/>
  <c r="CP14"/>
  <c r="CT14"/>
  <c r="CX14"/>
  <c r="CS14"/>
  <c r="CW14"/>
  <c r="CV14"/>
  <c r="CR14"/>
  <c r="CQ14"/>
  <c r="CU14"/>
  <c r="DT13"/>
  <c r="DS13"/>
  <c r="DU13"/>
  <c r="DW13"/>
  <c r="DR13"/>
  <c r="EH40"/>
  <c r="EK40"/>
  <c r="EJ40"/>
  <c r="EG40"/>
  <c r="EL40"/>
  <c r="EI40"/>
  <c r="EM40"/>
  <c r="DM40"/>
  <c r="DP40"/>
  <c r="DN40"/>
  <c r="DO40"/>
  <c r="CF40"/>
  <c r="CG40"/>
  <c r="CH40"/>
  <c r="CC40"/>
  <c r="CR40"/>
  <c r="CW40"/>
  <c r="CU40"/>
  <c r="CV40"/>
  <c r="CQ40"/>
  <c r="CP40"/>
  <c r="CS40"/>
  <c r="EB40"/>
  <c r="EE40"/>
  <c r="EC40"/>
  <c r="DZ40"/>
  <c r="DY40"/>
  <c r="EA40"/>
  <c r="ED40"/>
  <c r="DW40"/>
  <c r="DU40"/>
  <c r="DT40"/>
  <c r="DR40"/>
  <c r="DV40"/>
  <c r="DS40"/>
  <c r="BT40"/>
  <c r="BQ40"/>
  <c r="BS40"/>
  <c r="BR40"/>
  <c r="BP40"/>
  <c r="BO40"/>
  <c r="BN40"/>
  <c r="DJ40"/>
  <c r="DK40"/>
  <c r="DI40"/>
  <c r="DD40"/>
  <c r="DA40"/>
  <c r="CZ40"/>
  <c r="DB40"/>
  <c r="DF40"/>
  <c r="CN40"/>
  <c r="CK40"/>
  <c r="CJ40"/>
  <c r="CM40"/>
  <c r="BX40"/>
  <c r="BV40"/>
  <c r="BZ40"/>
  <c r="BW40"/>
  <c r="CA40"/>
  <c r="BY40"/>
  <c r="DF14"/>
  <c r="DA14"/>
  <c r="DD14"/>
  <c r="DC14"/>
  <c r="CZ14"/>
  <c r="DB14"/>
  <c r="DE14"/>
  <c r="EE15"/>
  <c r="ED15"/>
  <c r="DY15"/>
  <c r="EB15"/>
  <c r="EA15"/>
  <c r="DZ15"/>
  <c r="EC15"/>
  <c r="BS6"/>
  <c r="DN14"/>
  <c r="DP14"/>
  <c r="DM14"/>
  <c r="DO14"/>
  <c r="DJ14"/>
  <c r="DI14"/>
  <c r="DK14"/>
  <c r="DH14"/>
  <c r="EK14"/>
  <c r="EJ14"/>
  <c r="CG14"/>
  <c r="CL14"/>
  <c r="CK14"/>
  <c r="CJ14"/>
  <c r="CN14"/>
  <c r="CM14"/>
  <c r="CQ15"/>
  <c r="CU15"/>
  <c r="CP15"/>
  <c r="CT15"/>
  <c r="CX15"/>
  <c r="CW15"/>
  <c r="CS15"/>
  <c r="CR15"/>
  <c r="CV15"/>
  <c r="BW15"/>
  <c r="CA15"/>
  <c r="BV15"/>
  <c r="BZ15"/>
  <c r="BY15"/>
  <c r="BX15"/>
  <c r="DT14"/>
  <c r="CA41"/>
  <c r="BZ41"/>
  <c r="BY41"/>
  <c r="BX41"/>
  <c r="CJ41"/>
  <c r="DH41"/>
  <c r="BQ41"/>
  <c r="BN41"/>
  <c r="BT41"/>
  <c r="BR41"/>
  <c r="BS41"/>
  <c r="DU41"/>
  <c r="DW41"/>
  <c r="DS41"/>
  <c r="DR41"/>
  <c r="DV41"/>
  <c r="DY41"/>
  <c r="EA41"/>
  <c r="EB41"/>
  <c r="ED41"/>
  <c r="DZ41"/>
  <c r="DP41"/>
  <c r="DM41"/>
  <c r="DO41"/>
  <c r="DF41"/>
  <c r="CS41"/>
  <c r="CW41"/>
  <c r="CE41"/>
  <c r="EK41"/>
  <c r="EG41"/>
  <c r="EH41"/>
  <c r="EJ41"/>
  <c r="EI41"/>
  <c r="EL41"/>
  <c r="DB15"/>
  <c r="DA15"/>
  <c r="CZ15"/>
  <c r="DC15"/>
  <c r="DF15"/>
  <c r="DE15"/>
  <c r="DD15"/>
  <c r="EI15"/>
  <c r="EH15"/>
  <c r="EK15"/>
  <c r="EJ15"/>
  <c r="EM15"/>
  <c r="EL15"/>
  <c r="EG15"/>
  <c r="EA16"/>
  <c r="EB16"/>
  <c r="ED16"/>
  <c r="EC16"/>
  <c r="EE16"/>
  <c r="DY16"/>
  <c r="DZ16"/>
  <c r="CL15"/>
  <c r="CK15"/>
  <c r="CJ15"/>
  <c r="CM15"/>
  <c r="CN15"/>
  <c r="CE15"/>
  <c r="CD15"/>
  <c r="CG15"/>
  <c r="CF15"/>
  <c r="CH15"/>
  <c r="CC15"/>
  <c r="DJ15"/>
  <c r="DI15"/>
  <c r="DK15"/>
  <c r="DH15"/>
  <c r="DM15"/>
  <c r="DO15"/>
  <c r="DN15"/>
  <c r="DP15"/>
  <c r="BO7"/>
  <c r="BN7"/>
  <c r="BQ7"/>
  <c r="BS7"/>
  <c r="BR7"/>
  <c r="BT7"/>
  <c r="BP7"/>
  <c r="CR16"/>
  <c r="CQ16"/>
  <c r="CU16"/>
  <c r="CP16"/>
  <c r="CT16"/>
  <c r="CS16"/>
  <c r="CW16"/>
  <c r="BX16"/>
  <c r="BW16"/>
  <c r="CA16"/>
  <c r="BZ16"/>
  <c r="BV16"/>
  <c r="BY16"/>
  <c r="DS15"/>
  <c r="DR15"/>
  <c r="DU15"/>
  <c r="DW15"/>
  <c r="DV15"/>
  <c r="DT15"/>
  <c r="EG42"/>
  <c r="DM42"/>
  <c r="EB42"/>
  <c r="DZ42"/>
  <c r="BS42"/>
  <c r="BQ42"/>
  <c r="DJ42"/>
  <c r="DI42"/>
  <c r="DH42"/>
  <c r="DK42"/>
  <c r="BZ42"/>
  <c r="CD42"/>
  <c r="CG42"/>
  <c r="CH42"/>
  <c r="CC42"/>
  <c r="CF42"/>
  <c r="CE42"/>
  <c r="CP42"/>
  <c r="CX42"/>
  <c r="CV42"/>
  <c r="CU42"/>
  <c r="CS42"/>
  <c r="CT42"/>
  <c r="CQ42"/>
  <c r="CW42"/>
  <c r="CR42"/>
  <c r="DB42"/>
  <c r="CZ42"/>
  <c r="DC42"/>
  <c r="DF42"/>
  <c r="DA42"/>
  <c r="DE42"/>
  <c r="DD42"/>
  <c r="DW42"/>
  <c r="CJ42"/>
  <c r="CN42"/>
  <c r="CL42"/>
  <c r="CK42"/>
  <c r="CM42"/>
  <c r="DD16"/>
  <c r="DF16"/>
  <c r="CZ16"/>
  <c r="DC16"/>
  <c r="DB16"/>
  <c r="DE16"/>
  <c r="DA16"/>
  <c r="BT8"/>
  <c r="BO8"/>
  <c r="BR8"/>
  <c r="BQ8"/>
  <c r="BP8"/>
  <c r="BS8"/>
  <c r="BN8"/>
  <c r="DO16"/>
  <c r="DN16"/>
  <c r="DP16"/>
  <c r="DM16"/>
  <c r="DH16"/>
  <c r="DI16"/>
  <c r="DK16"/>
  <c r="DJ16"/>
  <c r="CF16"/>
  <c r="CD16"/>
  <c r="CG16"/>
  <c r="CE16"/>
  <c r="CH16"/>
  <c r="CC16"/>
  <c r="CJ16"/>
  <c r="CM16"/>
  <c r="CN16"/>
  <c r="CL16"/>
  <c r="CK16"/>
  <c r="EC17"/>
  <c r="EE17"/>
  <c r="DZ17"/>
  <c r="EB17"/>
  <c r="DY17"/>
  <c r="EA17"/>
  <c r="ED17"/>
  <c r="EI16"/>
  <c r="EG16"/>
  <c r="EJ16"/>
  <c r="EM16"/>
  <c r="EL16"/>
  <c r="EH16"/>
  <c r="EK16"/>
  <c r="BX17"/>
  <c r="BV17"/>
  <c r="CA17"/>
  <c r="BY17"/>
  <c r="BZ17"/>
  <c r="BW17"/>
  <c r="CW17"/>
  <c r="CS17"/>
  <c r="DT16"/>
  <c r="DW16"/>
  <c r="DU16"/>
  <c r="DS16"/>
  <c r="DV16"/>
  <c r="DR16"/>
  <c r="DS43"/>
  <c r="DU43"/>
  <c r="DR43"/>
  <c r="DW43"/>
  <c r="DT43"/>
  <c r="DV43"/>
  <c r="CF43"/>
  <c r="CD43"/>
  <c r="CG43"/>
  <c r="CC43"/>
  <c r="CE43"/>
  <c r="CH43"/>
  <c r="DZ43"/>
  <c r="EB43"/>
  <c r="EC43"/>
  <c r="EA43"/>
  <c r="ED43"/>
  <c r="EE43"/>
  <c r="DY43"/>
  <c r="DP43"/>
  <c r="DO43"/>
  <c r="DM43"/>
  <c r="DN43"/>
  <c r="CM43"/>
  <c r="CN43"/>
  <c r="CJ43"/>
  <c r="CK43"/>
  <c r="CL43"/>
  <c r="DC43"/>
  <c r="DE43"/>
  <c r="DD43"/>
  <c r="DA43"/>
  <c r="CZ43"/>
  <c r="DF43"/>
  <c r="DB43"/>
  <c r="CQ43"/>
  <c r="CT43"/>
  <c r="CS43"/>
  <c r="CR43"/>
  <c r="CU43"/>
  <c r="CX43"/>
  <c r="CV43"/>
  <c r="CW43"/>
  <c r="CP43"/>
  <c r="CA43"/>
  <c r="BX43"/>
  <c r="BV43"/>
  <c r="BW43"/>
  <c r="BY43"/>
  <c r="BZ43"/>
  <c r="DJ43"/>
  <c r="DK43"/>
  <c r="DH43"/>
  <c r="DI43"/>
  <c r="BO43"/>
  <c r="BN43"/>
  <c r="BP43"/>
  <c r="BS43"/>
  <c r="BT43"/>
  <c r="BR43"/>
  <c r="BQ43"/>
  <c r="EI43"/>
  <c r="EJ43"/>
  <c r="EM43"/>
  <c r="EL43"/>
  <c r="EK43"/>
  <c r="EG43"/>
  <c r="EH43"/>
  <c r="CZ17"/>
  <c r="DE17"/>
  <c r="EG17"/>
  <c r="EI17"/>
  <c r="EL17"/>
  <c r="EK17"/>
  <c r="EM17"/>
  <c r="EH17"/>
  <c r="EJ17"/>
  <c r="DI17"/>
  <c r="EE18"/>
  <c r="DY18"/>
  <c r="CN17"/>
  <c r="CG17"/>
  <c r="CH17"/>
  <c r="CF17"/>
  <c r="CD17"/>
  <c r="CC17"/>
  <c r="CE17"/>
  <c r="DO17"/>
  <c r="BP9"/>
  <c r="BO9"/>
  <c r="BN9"/>
  <c r="BQ9"/>
  <c r="BT9"/>
  <c r="BS9"/>
  <c r="BR9"/>
  <c r="BZ18"/>
  <c r="BY18"/>
  <c r="CP18"/>
  <c r="CT18"/>
  <c r="CX18"/>
  <c r="CR18"/>
  <c r="CV18"/>
  <c r="CU18"/>
  <c r="CS18"/>
  <c r="CQ18"/>
  <c r="CW18"/>
  <c r="DU17"/>
  <c r="DW17"/>
  <c r="DT17"/>
  <c r="DS17"/>
  <c r="DR17"/>
  <c r="DV17"/>
  <c r="CR44"/>
  <c r="CU44"/>
  <c r="CP44"/>
  <c r="CW44"/>
  <c r="CV44"/>
  <c r="CQ44"/>
  <c r="CS44"/>
  <c r="CX44"/>
  <c r="CT44"/>
  <c r="DD44"/>
  <c r="DA44"/>
  <c r="DB44"/>
  <c r="CZ44"/>
  <c r="DC44"/>
  <c r="DE44"/>
  <c r="DF44"/>
  <c r="DO44"/>
  <c r="DP44"/>
  <c r="DM44"/>
  <c r="DN44"/>
  <c r="EB44"/>
  <c r="DY44"/>
  <c r="EE44"/>
  <c r="ED44"/>
  <c r="EA44"/>
  <c r="EC44"/>
  <c r="DZ44"/>
  <c r="DT44"/>
  <c r="DW44"/>
  <c r="DU44"/>
  <c r="DV44"/>
  <c r="DS44"/>
  <c r="DR44"/>
  <c r="EM44"/>
  <c r="EK44"/>
  <c r="EJ44"/>
  <c r="EG44"/>
  <c r="EH44"/>
  <c r="EI44"/>
  <c r="EL44"/>
  <c r="BT44"/>
  <c r="BN44"/>
  <c r="BO44"/>
  <c r="BP44"/>
  <c r="BR44"/>
  <c r="BQ44"/>
  <c r="BS44"/>
  <c r="DH44"/>
  <c r="DJ44"/>
  <c r="DI44"/>
  <c r="DK44"/>
  <c r="BW44"/>
  <c r="BV44"/>
  <c r="BY44"/>
  <c r="BX44"/>
  <c r="CA44"/>
  <c r="BZ44"/>
  <c r="CJ44"/>
  <c r="CM44"/>
  <c r="CK44"/>
  <c r="CN44"/>
  <c r="CL44"/>
  <c r="CC44"/>
  <c r="CE44"/>
  <c r="CH44"/>
  <c r="CD44"/>
  <c r="CG44"/>
  <c r="CF44"/>
  <c r="DF18"/>
  <c r="CZ18"/>
  <c r="DC18"/>
  <c r="DE18"/>
  <c r="DB18"/>
  <c r="DD18"/>
  <c r="DA18"/>
  <c r="BQ10"/>
  <c r="BP10"/>
  <c r="CC18"/>
  <c r="CN18"/>
  <c r="CK18"/>
  <c r="CL18"/>
  <c r="CJ18"/>
  <c r="CM18"/>
  <c r="EE19"/>
  <c r="DY19"/>
  <c r="EB19"/>
  <c r="ED19"/>
  <c r="EA19"/>
  <c r="EC19"/>
  <c r="DZ19"/>
  <c r="EH18"/>
  <c r="EL18"/>
  <c r="DN18"/>
  <c r="DM18"/>
  <c r="DP18"/>
  <c r="DO18"/>
  <c r="DK18"/>
  <c r="DJ18"/>
  <c r="DH18"/>
  <c r="DI18"/>
  <c r="CQ19"/>
  <c r="CU19"/>
  <c r="CS19"/>
  <c r="CW19"/>
  <c r="CV19"/>
  <c r="CT19"/>
  <c r="CR19"/>
  <c r="CP19"/>
  <c r="CX19"/>
  <c r="BW19"/>
  <c r="CA19"/>
  <c r="BY19"/>
  <c r="BX19"/>
  <c r="BZ19"/>
  <c r="BV19"/>
  <c r="DS18"/>
  <c r="CG45"/>
  <c r="CD45"/>
  <c r="DJ45"/>
  <c r="EG45"/>
  <c r="EK45"/>
  <c r="EM45"/>
  <c r="EJ45"/>
  <c r="EL45"/>
  <c r="EH45"/>
  <c r="EI45"/>
  <c r="DO45"/>
  <c r="DP45"/>
  <c r="DM45"/>
  <c r="DN45"/>
  <c r="CK45"/>
  <c r="BY45"/>
  <c r="BZ45"/>
  <c r="BW45"/>
  <c r="BX45"/>
  <c r="BV45"/>
  <c r="CA45"/>
  <c r="BP45"/>
  <c r="BT45"/>
  <c r="BS45"/>
  <c r="BO45"/>
  <c r="BQ45"/>
  <c r="BN45"/>
  <c r="BR45"/>
  <c r="DT45"/>
  <c r="DR45"/>
  <c r="DW45"/>
  <c r="DU45"/>
  <c r="DV45"/>
  <c r="DS45"/>
  <c r="EC45"/>
  <c r="ED45"/>
  <c r="DY45"/>
  <c r="DZ45"/>
  <c r="EA45"/>
  <c r="EB45"/>
  <c r="EE45"/>
  <c r="DE45"/>
  <c r="DA45"/>
  <c r="CV45"/>
  <c r="CS45"/>
  <c r="DA19"/>
  <c r="DD19"/>
  <c r="DF19"/>
  <c r="DB19"/>
  <c r="DC19"/>
  <c r="DE19"/>
  <c r="CZ19"/>
  <c r="DK19"/>
  <c r="DJ19"/>
  <c r="DI19"/>
  <c r="DH19"/>
  <c r="DO19"/>
  <c r="DM19"/>
  <c r="DN19"/>
  <c r="DP19"/>
  <c r="EB20"/>
  <c r="ED20"/>
  <c r="DY20"/>
  <c r="DZ20"/>
  <c r="EC20"/>
  <c r="EE20"/>
  <c r="EA20"/>
  <c r="CG19"/>
  <c r="CD19"/>
  <c r="CE19"/>
  <c r="CC19"/>
  <c r="CF19"/>
  <c r="CH19"/>
  <c r="BS11"/>
  <c r="BR11"/>
  <c r="BT11"/>
  <c r="BO11"/>
  <c r="BN11"/>
  <c r="BQ11"/>
  <c r="BP11"/>
  <c r="EI19"/>
  <c r="EK19"/>
  <c r="EL19"/>
  <c r="EM19"/>
  <c r="EG19"/>
  <c r="EJ19"/>
  <c r="EH19"/>
  <c r="CK19"/>
  <c r="CJ19"/>
  <c r="CL19"/>
  <c r="CM19"/>
  <c r="CN19"/>
  <c r="BX20"/>
  <c r="BV20"/>
  <c r="BZ20"/>
  <c r="BY20"/>
  <c r="CA20"/>
  <c r="BW20"/>
  <c r="CR20"/>
  <c r="CV20"/>
  <c r="CP20"/>
  <c r="CT20"/>
  <c r="CX20"/>
  <c r="CW20"/>
  <c r="CS20"/>
  <c r="CQ20"/>
  <c r="CU20"/>
  <c r="DW19"/>
  <c r="DT19"/>
  <c r="DV19"/>
  <c r="DU19"/>
  <c r="DR19"/>
  <c r="DS19"/>
  <c r="CT46"/>
  <c r="CS46"/>
  <c r="CR46"/>
  <c r="CV46"/>
  <c r="CU46"/>
  <c r="CP46"/>
  <c r="CW46"/>
  <c r="CQ46"/>
  <c r="CX46"/>
  <c r="DF46"/>
  <c r="DA46"/>
  <c r="CZ46"/>
  <c r="DC46"/>
  <c r="DB46"/>
  <c r="DE46"/>
  <c r="DD46"/>
  <c r="ED46"/>
  <c r="EA46"/>
  <c r="DU46"/>
  <c r="DW46"/>
  <c r="BX46"/>
  <c r="CL46"/>
  <c r="CK46"/>
  <c r="CN46"/>
  <c r="CJ46"/>
  <c r="CM46"/>
  <c r="CC46"/>
  <c r="CE46"/>
  <c r="CG46"/>
  <c r="CD46"/>
  <c r="CH46"/>
  <c r="CF46"/>
  <c r="BS46"/>
  <c r="BN46"/>
  <c r="DP46"/>
  <c r="EJ46"/>
  <c r="DJ46"/>
  <c r="DK46"/>
  <c r="DH46"/>
  <c r="DI46"/>
  <c r="DD20"/>
  <c r="DF20"/>
  <c r="DE20"/>
  <c r="DA20"/>
  <c r="CZ20"/>
  <c r="DB20"/>
  <c r="DC20"/>
  <c r="BT12"/>
  <c r="BO12"/>
  <c r="BN12"/>
  <c r="BQ12"/>
  <c r="BP12"/>
  <c r="BS12"/>
  <c r="BR12"/>
  <c r="CD20"/>
  <c r="CG20"/>
  <c r="CF20"/>
  <c r="CH20"/>
  <c r="CC20"/>
  <c r="CE20"/>
  <c r="DN20"/>
  <c r="DP20"/>
  <c r="DM20"/>
  <c r="DO20"/>
  <c r="DJ20"/>
  <c r="DI20"/>
  <c r="DH20"/>
  <c r="DK20"/>
  <c r="CN20"/>
  <c r="CK20"/>
  <c r="CJ20"/>
  <c r="CL20"/>
  <c r="CM20"/>
  <c r="EH20"/>
  <c r="EK20"/>
  <c r="EG20"/>
  <c r="EJ20"/>
  <c r="EL20"/>
  <c r="EI20"/>
  <c r="EM20"/>
  <c r="DY21"/>
  <c r="EA21"/>
  <c r="DZ21"/>
  <c r="EC21"/>
  <c r="EE21"/>
  <c r="ED21"/>
  <c r="EB21"/>
  <c r="BY21"/>
  <c r="BW21"/>
  <c r="CA21"/>
  <c r="BZ21"/>
  <c r="BV21"/>
  <c r="BX21"/>
  <c r="CU21"/>
  <c r="CT21"/>
  <c r="DT20"/>
  <c r="DR20"/>
  <c r="DU20"/>
  <c r="DW20"/>
  <c r="DV20"/>
  <c r="DS20"/>
  <c r="DK47"/>
  <c r="DH47"/>
  <c r="DI47"/>
  <c r="DJ47"/>
  <c r="BS47"/>
  <c r="BR47"/>
  <c r="BT47"/>
  <c r="BP47"/>
  <c r="BO47"/>
  <c r="BN47"/>
  <c r="BQ47"/>
  <c r="CD47"/>
  <c r="CE47"/>
  <c r="CC47"/>
  <c r="CG47"/>
  <c r="CH47"/>
  <c r="CF47"/>
  <c r="BW47"/>
  <c r="BZ47"/>
  <c r="BX47"/>
  <c r="CA47"/>
  <c r="BV47"/>
  <c r="BY47"/>
  <c r="DW47"/>
  <c r="DV47"/>
  <c r="DS47"/>
  <c r="DR47"/>
  <c r="DU47"/>
  <c r="DT47"/>
  <c r="EK47"/>
  <c r="EH47"/>
  <c r="EJ47"/>
  <c r="EI47"/>
  <c r="EL47"/>
  <c r="EM47"/>
  <c r="EG47"/>
  <c r="DO47"/>
  <c r="DM47"/>
  <c r="DP47"/>
  <c r="DN47"/>
  <c r="CM47"/>
  <c r="CL47"/>
  <c r="CJ47"/>
  <c r="CK47"/>
  <c r="CN47"/>
  <c r="DZ47"/>
  <c r="EB47"/>
  <c r="EC47"/>
  <c r="EE47"/>
  <c r="DY47"/>
  <c r="EA47"/>
  <c r="ED47"/>
  <c r="DF47"/>
  <c r="DB47"/>
  <c r="DE47"/>
  <c r="DD47"/>
  <c r="DC47"/>
  <c r="DA47"/>
  <c r="CZ47"/>
  <c r="CU47"/>
  <c r="CX47"/>
  <c r="CS47"/>
  <c r="CR47"/>
  <c r="CV47"/>
  <c r="CQ47"/>
  <c r="CP47"/>
  <c r="CT47"/>
  <c r="CW47"/>
  <c r="DE21"/>
  <c r="DA21"/>
  <c r="EG21"/>
  <c r="EI21"/>
  <c r="EJ21"/>
  <c r="EK21"/>
  <c r="EM21"/>
  <c r="EL21"/>
  <c r="EH21"/>
  <c r="CK21"/>
  <c r="DP21"/>
  <c r="CC21"/>
  <c r="CE21"/>
  <c r="CH21"/>
  <c r="CD21"/>
  <c r="CG21"/>
  <c r="CF21"/>
  <c r="DY22"/>
  <c r="DK21"/>
  <c r="BQ13"/>
  <c r="BT13"/>
  <c r="BO13"/>
  <c r="BR13"/>
  <c r="BP13"/>
  <c r="BS13"/>
  <c r="BN13"/>
  <c r="BZ22"/>
  <c r="BW22"/>
  <c r="CP22"/>
  <c r="CT22"/>
  <c r="CX22"/>
  <c r="CR22"/>
  <c r="CV22"/>
  <c r="CQ22"/>
  <c r="CU22"/>
  <c r="CS22"/>
  <c r="CW22"/>
  <c r="DV21"/>
  <c r="DU21"/>
  <c r="DW21"/>
  <c r="DR21"/>
  <c r="DT21"/>
  <c r="DS21"/>
  <c r="EB48"/>
  <c r="DZ48"/>
  <c r="EE48"/>
  <c r="ED48"/>
  <c r="EA48"/>
  <c r="DY48"/>
  <c r="EC48"/>
  <c r="BX48"/>
  <c r="BW48"/>
  <c r="BV48"/>
  <c r="BY48"/>
  <c r="CA48"/>
  <c r="BZ48"/>
  <c r="CF48"/>
  <c r="CH48"/>
  <c r="CC48"/>
  <c r="CE48"/>
  <c r="CG48"/>
  <c r="CD48"/>
  <c r="BP48"/>
  <c r="BS48"/>
  <c r="BR48"/>
  <c r="BT48"/>
  <c r="BO48"/>
  <c r="BN48"/>
  <c r="BQ48"/>
  <c r="CR48"/>
  <c r="CU48"/>
  <c r="CX48"/>
  <c r="CP48"/>
  <c r="CV48"/>
  <c r="CQ48"/>
  <c r="CT48"/>
  <c r="CS48"/>
  <c r="CW48"/>
  <c r="CZ48"/>
  <c r="DC48"/>
  <c r="DF48"/>
  <c r="DD48"/>
  <c r="DB48"/>
  <c r="DA48"/>
  <c r="DE48"/>
  <c r="CJ48"/>
  <c r="CM48"/>
  <c r="CK48"/>
  <c r="CN48"/>
  <c r="CL48"/>
  <c r="DO48"/>
  <c r="DP48"/>
  <c r="DM48"/>
  <c r="DN48"/>
  <c r="EM48"/>
  <c r="EG48"/>
  <c r="EJ48"/>
  <c r="EH48"/>
  <c r="EK48"/>
  <c r="EI48"/>
  <c r="EL48"/>
  <c r="DS48"/>
  <c r="DV48"/>
  <c r="DT48"/>
  <c r="DW48"/>
  <c r="DR48"/>
  <c r="DU48"/>
  <c r="DJ48"/>
  <c r="DK48"/>
  <c r="DH48"/>
  <c r="DI48"/>
  <c r="DF22"/>
  <c r="DD22"/>
  <c r="DA22"/>
  <c r="DB22"/>
  <c r="CZ22"/>
  <c r="DC22"/>
  <c r="DE22"/>
  <c r="BQ14"/>
  <c r="BP14"/>
  <c r="DJ22"/>
  <c r="DK22"/>
  <c r="DH22"/>
  <c r="DI22"/>
  <c r="CD22"/>
  <c r="EL22"/>
  <c r="EJ22"/>
  <c r="DP22"/>
  <c r="DM22"/>
  <c r="DN22"/>
  <c r="DO22"/>
  <c r="CJ22"/>
  <c r="CM22"/>
  <c r="CL22"/>
  <c r="CN22"/>
  <c r="CK22"/>
  <c r="DV22"/>
  <c r="DT22"/>
  <c r="DI49"/>
  <c r="DU49"/>
  <c r="DR49"/>
  <c r="DV49"/>
  <c r="DT49"/>
  <c r="DS49"/>
  <c r="DW49"/>
  <c r="EI49"/>
  <c r="EL49"/>
  <c r="EJ49"/>
  <c r="EM49"/>
  <c r="EK49"/>
  <c r="EG49"/>
  <c r="EH49"/>
  <c r="CN49"/>
  <c r="CS49"/>
  <c r="CW49"/>
  <c r="CP49"/>
  <c r="BW49"/>
  <c r="CA49"/>
  <c r="BY49"/>
  <c r="BX49"/>
  <c r="BV49"/>
  <c r="BZ49"/>
  <c r="EB49"/>
  <c r="EA49"/>
  <c r="ED49"/>
  <c r="DY49"/>
  <c r="EE49"/>
  <c r="EC49"/>
  <c r="DZ49"/>
  <c r="DM49"/>
  <c r="DN49"/>
  <c r="DO49"/>
  <c r="DP49"/>
  <c r="DC49"/>
  <c r="DF49"/>
  <c r="BQ49"/>
  <c r="BO49"/>
  <c r="BS49"/>
  <c r="BT49"/>
  <c r="BP49"/>
  <c r="BN49"/>
  <c r="BR49"/>
  <c r="CE49"/>
  <c r="BS15"/>
  <c r="BR15"/>
  <c r="BP15"/>
  <c r="BO15"/>
  <c r="BN15"/>
  <c r="BQ15"/>
  <c r="BT15"/>
  <c r="CH50"/>
  <c r="CF50"/>
  <c r="CC50"/>
  <c r="CG50"/>
  <c r="CD50"/>
  <c r="CE50"/>
  <c r="BN50"/>
  <c r="BR50"/>
  <c r="DN50"/>
  <c r="BW50"/>
  <c r="CA50"/>
  <c r="CL50"/>
  <c r="CM50"/>
  <c r="CN50"/>
  <c r="CK50"/>
  <c r="CJ50"/>
  <c r="EL50"/>
  <c r="EG50"/>
  <c r="DR50"/>
  <c r="DK50"/>
  <c r="DH50"/>
  <c r="DJ50"/>
  <c r="DI50"/>
  <c r="DF50"/>
  <c r="DE50"/>
  <c r="CZ50"/>
  <c r="DB50"/>
  <c r="DA50"/>
  <c r="DC50"/>
  <c r="DD50"/>
  <c r="DY50"/>
  <c r="EE50"/>
  <c r="CT50"/>
  <c r="CS50"/>
  <c r="CU50"/>
  <c r="CR50"/>
  <c r="CP50"/>
  <c r="CX50"/>
  <c r="CW50"/>
  <c r="CQ50"/>
  <c r="CV50"/>
  <c r="BT16"/>
  <c r="BS16"/>
  <c r="BN16"/>
  <c r="BQ16"/>
  <c r="BP16"/>
  <c r="BO16"/>
  <c r="BR16"/>
  <c r="BT17"/>
  <c r="BN17"/>
  <c r="BR17"/>
  <c r="BP17"/>
  <c r="BQ17"/>
  <c r="BS17"/>
  <c r="BO17"/>
  <c r="BR18"/>
  <c r="BN18"/>
  <c r="BS19"/>
  <c r="BP19"/>
  <c r="BT19"/>
  <c r="BO19"/>
  <c r="BQ19"/>
  <c r="BN19"/>
  <c r="BR19"/>
  <c r="BN20"/>
  <c r="BS20"/>
  <c r="BP20"/>
  <c r="BR20"/>
  <c r="BO20"/>
  <c r="BT20"/>
  <c r="BQ20"/>
  <c r="BO21"/>
  <c r="BR21"/>
  <c r="BT21"/>
  <c r="BP21"/>
  <c r="BQ21"/>
  <c r="BS21"/>
  <c r="BN21"/>
  <c r="BN22"/>
  <c r="BR22"/>
  <c r="E26" i="4"/>
  <c r="EK3" i="3"/>
  <c r="EL3"/>
  <c r="EF52"/>
  <c r="BT3"/>
  <c r="DS3"/>
  <c r="EA3"/>
  <c r="CF3"/>
  <c r="CH3"/>
  <c r="DV3"/>
  <c r="BL3"/>
  <c r="CD3"/>
  <c r="DW3"/>
  <c r="EH3"/>
  <c r="DU3"/>
  <c r="EI3"/>
  <c r="EG3"/>
  <c r="E33" i="4"/>
  <c r="E31"/>
  <c r="E43"/>
  <c r="H117" i="2"/>
  <c r="H119"/>
  <c r="BQ3" i="3"/>
  <c r="CR3"/>
  <c r="AU1"/>
  <c r="BB11"/>
  <c r="C15" i="4"/>
  <c r="AN1" i="3"/>
  <c r="BB4"/>
  <c r="C8" i="4"/>
  <c r="DB3" i="3"/>
  <c r="CN3"/>
  <c r="AQ1"/>
  <c r="BB7"/>
  <c r="C11" i="4"/>
  <c r="AR1" i="3"/>
  <c r="BB8"/>
  <c r="C12" i="4"/>
  <c r="BU3" i="3"/>
  <c r="BV3"/>
  <c r="CP3"/>
  <c r="CP52"/>
  <c r="H55" i="2"/>
  <c r="CI52" i="3"/>
  <c r="CZ3"/>
  <c r="EC3"/>
  <c r="DR3"/>
  <c r="EJ3"/>
  <c r="AV1"/>
  <c r="BB12"/>
  <c r="C16" i="4"/>
  <c r="AW1" i="3"/>
  <c r="BB13"/>
  <c r="C17" i="4"/>
  <c r="AO1" i="3"/>
  <c r="BB5"/>
  <c r="C9" i="4"/>
  <c r="C20" s="1"/>
  <c r="CG3" i="3"/>
  <c r="ED3"/>
  <c r="CE3"/>
  <c r="AY1"/>
  <c r="BB15"/>
  <c r="C19" i="4"/>
  <c r="AS1" i="3"/>
  <c r="BB9"/>
  <c r="C13" i="4"/>
  <c r="AT1" i="3"/>
  <c r="BB10"/>
  <c r="C14" i="4"/>
  <c r="AP1" i="3"/>
  <c r="BB6"/>
  <c r="C10" i="4"/>
  <c r="DE3" i="3"/>
  <c r="BJ3"/>
  <c r="CT3"/>
  <c r="CM3"/>
  <c r="BK3"/>
  <c r="CK3"/>
  <c r="CK52"/>
  <c r="H50" i="2"/>
  <c r="DJ3" i="3"/>
  <c r="CJ3"/>
  <c r="DF3"/>
  <c r="DC3"/>
  <c r="BK12"/>
  <c r="BH12"/>
  <c r="BF12"/>
  <c r="BL12"/>
  <c r="BI36"/>
  <c r="BH36"/>
  <c r="BG36"/>
  <c r="BT6"/>
  <c r="BO6"/>
  <c r="BR38"/>
  <c r="BP38"/>
  <c r="BQ38"/>
  <c r="BZ14"/>
  <c r="BW14"/>
  <c r="BV6"/>
  <c r="BZ6"/>
  <c r="BX6"/>
  <c r="BX38"/>
  <c r="CA38"/>
  <c r="BZ38"/>
  <c r="BY38"/>
  <c r="CD14"/>
  <c r="CH14"/>
  <c r="CE6"/>
  <c r="CG6"/>
  <c r="CF6"/>
  <c r="CH6"/>
  <c r="CG37"/>
  <c r="CH37"/>
  <c r="CE37"/>
  <c r="CK9"/>
  <c r="CM9"/>
  <c r="CJ9"/>
  <c r="CL33"/>
  <c r="CN33"/>
  <c r="CR5"/>
  <c r="CV5"/>
  <c r="CS5"/>
  <c r="CT5"/>
  <c r="CX37"/>
  <c r="CU37"/>
  <c r="CP37"/>
  <c r="CQ37"/>
  <c r="CZ13"/>
  <c r="DD13"/>
  <c r="DA13"/>
  <c r="DE13"/>
  <c r="DA5"/>
  <c r="DF5"/>
  <c r="DC5"/>
  <c r="DD37"/>
  <c r="DC37"/>
  <c r="CZ37"/>
  <c r="DF37"/>
  <c r="DH9"/>
  <c r="DK9"/>
  <c r="DI37"/>
  <c r="DK37"/>
  <c r="DM13"/>
  <c r="DO13"/>
  <c r="DO5"/>
  <c r="DM5"/>
  <c r="DO38"/>
  <c r="DM38"/>
  <c r="DS10"/>
  <c r="DW10"/>
  <c r="DT10"/>
  <c r="DU34"/>
  <c r="DW34"/>
  <c r="EA10"/>
  <c r="EB10"/>
  <c r="EE10"/>
  <c r="DY38"/>
  <c r="ED38"/>
  <c r="EB38"/>
  <c r="EH6"/>
  <c r="EJ6"/>
  <c r="EK6"/>
  <c r="BI5"/>
  <c r="BF5"/>
  <c r="BH5"/>
  <c r="BL5"/>
  <c r="BK6"/>
  <c r="BF6"/>
  <c r="BH6"/>
  <c r="BI6"/>
  <c r="BG6"/>
  <c r="BK10"/>
  <c r="BH10"/>
  <c r="BI10"/>
  <c r="BF10"/>
  <c r="BK8"/>
  <c r="BH8"/>
  <c r="BF8"/>
  <c r="BL8"/>
  <c r="BK16"/>
  <c r="BH16"/>
  <c r="BI16"/>
  <c r="BF16"/>
  <c r="BL46"/>
  <c r="BK46"/>
  <c r="BJ46"/>
  <c r="BF46"/>
  <c r="BH46"/>
  <c r="BI46"/>
  <c r="BP22"/>
  <c r="BP18"/>
  <c r="DZ50"/>
  <c r="DU50"/>
  <c r="DV50"/>
  <c r="BX50"/>
  <c r="BO50"/>
  <c r="CC49"/>
  <c r="CY52"/>
  <c r="CR49"/>
  <c r="DS22"/>
  <c r="EI22"/>
  <c r="CF22"/>
  <c r="BO14"/>
  <c r="DJ21"/>
  <c r="DZ22"/>
  <c r="DO21"/>
  <c r="DC21"/>
  <c r="CP21"/>
  <c r="EK46"/>
  <c r="EL46"/>
  <c r="BO46"/>
  <c r="BY46"/>
  <c r="DT46"/>
  <c r="DT52"/>
  <c r="H85" i="2"/>
  <c r="DZ46" i="3"/>
  <c r="CR45"/>
  <c r="CT45"/>
  <c r="DD45"/>
  <c r="CN45"/>
  <c r="CH45"/>
  <c r="EI18"/>
  <c r="BO10"/>
  <c r="DP17"/>
  <c r="CM17"/>
  <c r="EC18"/>
  <c r="DC17"/>
  <c r="CP17"/>
  <c r="CR17"/>
  <c r="DV42"/>
  <c r="BY42"/>
  <c r="EC42"/>
  <c r="DP42"/>
  <c r="CH41"/>
  <c r="CR41"/>
  <c r="CN41"/>
  <c r="DW14"/>
  <c r="CC14"/>
  <c r="BR6"/>
  <c r="CA14"/>
  <c r="DZ14"/>
  <c r="DP13"/>
  <c r="CT13"/>
  <c r="DP38"/>
  <c r="BN38"/>
  <c r="CK37"/>
  <c r="CR37"/>
  <c r="DR10"/>
  <c r="EI10"/>
  <c r="ED10"/>
  <c r="DB9"/>
  <c r="CV9"/>
  <c r="BR34"/>
  <c r="DF33"/>
  <c r="CH33"/>
  <c r="EL6"/>
  <c r="CC6"/>
  <c r="EA6"/>
  <c r="DN5"/>
  <c r="DB5"/>
  <c r="BL36"/>
  <c r="F23"/>
  <c r="F51"/>
  <c r="BO22"/>
  <c r="BS22"/>
  <c r="BS18"/>
  <c r="BO18"/>
  <c r="EA50"/>
  <c r="EA52"/>
  <c r="H92" i="2"/>
  <c r="EC50" i="3"/>
  <c r="DW50"/>
  <c r="DW52"/>
  <c r="H88" i="2"/>
  <c r="DS50" i="3"/>
  <c r="EK50"/>
  <c r="EH50"/>
  <c r="BV50"/>
  <c r="DP50"/>
  <c r="BS50"/>
  <c r="BT50"/>
  <c r="CD49"/>
  <c r="CF49"/>
  <c r="DD49"/>
  <c r="DA49"/>
  <c r="CU49"/>
  <c r="CQ49"/>
  <c r="CJ49"/>
  <c r="DK49"/>
  <c r="DU22"/>
  <c r="EK22"/>
  <c r="EG22"/>
  <c r="CC22"/>
  <c r="CH22"/>
  <c r="BS14"/>
  <c r="CA22"/>
  <c r="DI21"/>
  <c r="EE22"/>
  <c r="EB22"/>
  <c r="DN21"/>
  <c r="CL21"/>
  <c r="CM21"/>
  <c r="CZ21"/>
  <c r="DB21"/>
  <c r="CX21"/>
  <c r="CW21"/>
  <c r="EI46"/>
  <c r="EM46"/>
  <c r="DN46"/>
  <c r="BQ46"/>
  <c r="BR46"/>
  <c r="BW46"/>
  <c r="CA46"/>
  <c r="DS46"/>
  <c r="EB46"/>
  <c r="EE46"/>
  <c r="CP45"/>
  <c r="CQ45"/>
  <c r="DB45"/>
  <c r="DF45"/>
  <c r="CL45"/>
  <c r="DI45"/>
  <c r="CF45"/>
  <c r="DV18"/>
  <c r="DR18"/>
  <c r="EG18"/>
  <c r="EM18"/>
  <c r="CH18"/>
  <c r="CD18"/>
  <c r="BR10"/>
  <c r="BW18"/>
  <c r="DM17"/>
  <c r="CL17"/>
  <c r="DZ18"/>
  <c r="ED18"/>
  <c r="DJ17"/>
  <c r="DA17"/>
  <c r="DF17"/>
  <c r="CX17"/>
  <c r="CV17"/>
  <c r="DT42"/>
  <c r="DU42"/>
  <c r="BX42"/>
  <c r="CA42"/>
  <c r="BP42"/>
  <c r="BR42"/>
  <c r="ED42"/>
  <c r="DN42"/>
  <c r="CP41"/>
  <c r="DI41"/>
  <c r="CK41"/>
  <c r="DU14"/>
  <c r="CF14"/>
  <c r="EH14"/>
  <c r="BP6"/>
  <c r="BN6"/>
  <c r="BV14"/>
  <c r="DN13"/>
  <c r="DC13"/>
  <c r="DZ38"/>
  <c r="DN38"/>
  <c r="BO38"/>
  <c r="DB37"/>
  <c r="CF37"/>
  <c r="CS37"/>
  <c r="DU10"/>
  <c r="CL9"/>
  <c r="EC10"/>
  <c r="DS34"/>
  <c r="CJ33"/>
  <c r="EI6"/>
  <c r="BW6"/>
  <c r="DP5"/>
  <c r="DE5"/>
  <c r="BG5"/>
  <c r="CQ5"/>
  <c r="CP5"/>
  <c r="BL6"/>
  <c r="BG12"/>
  <c r="BJ36"/>
  <c r="BF20"/>
  <c r="BK20"/>
  <c r="BH20"/>
  <c r="BI20"/>
  <c r="BJ20"/>
  <c r="BH49"/>
  <c r="BJ49"/>
  <c r="BG49"/>
  <c r="BK49"/>
  <c r="BT34"/>
  <c r="BT52"/>
  <c r="H33" i="2"/>
  <c r="BO34" i="3"/>
  <c r="BQ34"/>
  <c r="BP34"/>
  <c r="BZ10"/>
  <c r="CA10"/>
  <c r="BV10"/>
  <c r="BW10"/>
  <c r="BZ34"/>
  <c r="BX34"/>
  <c r="BV34"/>
  <c r="CC10"/>
  <c r="CE10"/>
  <c r="CD10"/>
  <c r="CG10"/>
  <c r="CG41"/>
  <c r="CF41"/>
  <c r="CD33"/>
  <c r="CG33"/>
  <c r="CL13"/>
  <c r="CN13"/>
  <c r="CL5"/>
  <c r="CJ5"/>
  <c r="CM5"/>
  <c r="CL37"/>
  <c r="CM37"/>
  <c r="CR13"/>
  <c r="CP13"/>
  <c r="CW13"/>
  <c r="CQ13"/>
  <c r="CR9"/>
  <c r="CX9"/>
  <c r="CW9"/>
  <c r="CU9"/>
  <c r="CV41"/>
  <c r="CX41"/>
  <c r="CU33"/>
  <c r="CP33"/>
  <c r="CW33"/>
  <c r="CS33"/>
  <c r="CV33"/>
  <c r="DD9"/>
  <c r="CZ9"/>
  <c r="DE9"/>
  <c r="DA9"/>
  <c r="DC41"/>
  <c r="DB41"/>
  <c r="DE33"/>
  <c r="DC33"/>
  <c r="DB33"/>
  <c r="DJ5"/>
  <c r="DI5"/>
  <c r="DI33"/>
  <c r="DK33"/>
  <c r="DP9"/>
  <c r="DN9"/>
  <c r="DO34"/>
  <c r="DM34"/>
  <c r="DU6"/>
  <c r="DW6"/>
  <c r="DR6"/>
  <c r="DT6"/>
  <c r="DU38"/>
  <c r="DS38"/>
  <c r="DR38"/>
  <c r="DT38"/>
  <c r="EC14"/>
  <c r="EB14"/>
  <c r="ED14"/>
  <c r="DY14"/>
  <c r="DZ6"/>
  <c r="EB6"/>
  <c r="EC6"/>
  <c r="EA34"/>
  <c r="EC34"/>
  <c r="EE34"/>
  <c r="ED34"/>
  <c r="EL10"/>
  <c r="EH10"/>
  <c r="EM10"/>
  <c r="EM42"/>
  <c r="EL42"/>
  <c r="EK38"/>
  <c r="EM38"/>
  <c r="EH38"/>
  <c r="EH34"/>
  <c r="EL34"/>
  <c r="EL52"/>
  <c r="H103" i="2"/>
  <c r="EK34" i="3"/>
  <c r="EJ34"/>
  <c r="BF18"/>
  <c r="BK18"/>
  <c r="BH18"/>
  <c r="BJ18"/>
  <c r="BL18"/>
  <c r="BG39"/>
  <c r="BF39"/>
  <c r="BJ39"/>
  <c r="BL39"/>
  <c r="BK14"/>
  <c r="BH14"/>
  <c r="BI14"/>
  <c r="BF14"/>
  <c r="BF22"/>
  <c r="BK22"/>
  <c r="BH22"/>
  <c r="BJ22"/>
  <c r="BL22"/>
  <c r="BL47"/>
  <c r="BJ47"/>
  <c r="BF47"/>
  <c r="BL44"/>
  <c r="BJ44"/>
  <c r="BH44"/>
  <c r="BF44"/>
  <c r="BK38"/>
  <c r="BH38"/>
  <c r="BG38"/>
  <c r="BI38"/>
  <c r="BI35"/>
  <c r="BI52"/>
  <c r="H22" i="2"/>
  <c r="BF35" i="3"/>
  <c r="BH35"/>
  <c r="BL35"/>
  <c r="BL52"/>
  <c r="H25" i="2"/>
  <c r="BP5" i="3"/>
  <c r="BT5"/>
  <c r="BQ5"/>
  <c r="BP41"/>
  <c r="BO41"/>
  <c r="BS37"/>
  <c r="BR37"/>
  <c r="BN37"/>
  <c r="BP33"/>
  <c r="BP52"/>
  <c r="H29" i="2"/>
  <c r="BS33" i="3"/>
  <c r="BN33"/>
  <c r="BR33"/>
  <c r="BX13"/>
  <c r="BV13"/>
  <c r="BY13"/>
  <c r="BZ13"/>
  <c r="BX9"/>
  <c r="BZ9"/>
  <c r="BY9"/>
  <c r="BV9"/>
  <c r="BW41"/>
  <c r="BV41"/>
  <c r="BY37"/>
  <c r="BZ37"/>
  <c r="BV37"/>
  <c r="BY33"/>
  <c r="BZ33"/>
  <c r="BV33"/>
  <c r="CE13"/>
  <c r="CD13"/>
  <c r="CG13"/>
  <c r="CF13"/>
  <c r="CF9"/>
  <c r="CC9"/>
  <c r="CE5"/>
  <c r="CH5"/>
  <c r="CC5"/>
  <c r="CF5"/>
  <c r="CD40"/>
  <c r="CE40"/>
  <c r="CF36"/>
  <c r="CG36"/>
  <c r="CD32"/>
  <c r="CD52"/>
  <c r="H43" i="2"/>
  <c r="CE32" i="3"/>
  <c r="CG32"/>
  <c r="CL12"/>
  <c r="CN12"/>
  <c r="CM12"/>
  <c r="CM8"/>
  <c r="CJ8"/>
  <c r="CK8"/>
  <c r="CK4"/>
  <c r="CN4"/>
  <c r="CJ4"/>
  <c r="CJ36"/>
  <c r="CL36"/>
  <c r="CM36"/>
  <c r="CK32"/>
  <c r="CJ32"/>
  <c r="CV16"/>
  <c r="CX16"/>
  <c r="CQ12"/>
  <c r="CX12"/>
  <c r="CV12"/>
  <c r="CP12"/>
  <c r="CV8"/>
  <c r="CX8"/>
  <c r="CR8"/>
  <c r="CP8"/>
  <c r="CS8"/>
  <c r="CU4"/>
  <c r="CX4"/>
  <c r="CW4"/>
  <c r="CS4"/>
  <c r="CR4"/>
  <c r="CP4"/>
  <c r="CQ4"/>
  <c r="CV4"/>
  <c r="CT40"/>
  <c r="CX40"/>
  <c r="CU36"/>
  <c r="CP36"/>
  <c r="CR36"/>
  <c r="CV36"/>
  <c r="CS36"/>
  <c r="CW32"/>
  <c r="CW52"/>
  <c r="H62" i="2"/>
  <c r="CQ32" i="3"/>
  <c r="CR32"/>
  <c r="CV32"/>
  <c r="DB12"/>
  <c r="DF12"/>
  <c r="DD12"/>
  <c r="DC12"/>
  <c r="DA8"/>
  <c r="DE8"/>
  <c r="DC8"/>
  <c r="DB8"/>
  <c r="DA4"/>
  <c r="DF4"/>
  <c r="CZ4"/>
  <c r="DE40"/>
  <c r="DC40"/>
  <c r="CZ36"/>
  <c r="DD36"/>
  <c r="DC36"/>
  <c r="CZ32"/>
  <c r="CZ52"/>
  <c r="H65" i="2"/>
  <c r="H64" s="1"/>
  <c r="DA32" i="3"/>
  <c r="DF32"/>
  <c r="DE32"/>
  <c r="DH12"/>
  <c r="DK12"/>
  <c r="DH8"/>
  <c r="DJ8"/>
  <c r="DI4"/>
  <c r="DJ4"/>
  <c r="DI36"/>
  <c r="DH36"/>
  <c r="DH32"/>
  <c r="DI32"/>
  <c r="DN12"/>
  <c r="DO12"/>
  <c r="DO8"/>
  <c r="DM8"/>
  <c r="DP4"/>
  <c r="DM4"/>
  <c r="DM37"/>
  <c r="DP37"/>
  <c r="DN33"/>
  <c r="DM33"/>
  <c r="DR9"/>
  <c r="DW9"/>
  <c r="DV9"/>
  <c r="DT5"/>
  <c r="DW5"/>
  <c r="DU5"/>
  <c r="DR37"/>
  <c r="DS37"/>
  <c r="DS52"/>
  <c r="H84" i="2"/>
  <c r="DW37" i="3"/>
  <c r="DV33"/>
  <c r="DV52"/>
  <c r="H87" i="2"/>
  <c r="DT33" i="3"/>
  <c r="DU33"/>
  <c r="DU52"/>
  <c r="H86" i="2"/>
  <c r="EC13" i="3"/>
  <c r="EB13"/>
  <c r="DY13"/>
  <c r="EC9"/>
  <c r="DY9"/>
  <c r="DZ9"/>
  <c r="DY5"/>
  <c r="EA5"/>
  <c r="EB5"/>
  <c r="ED5"/>
  <c r="EC41"/>
  <c r="EE41"/>
  <c r="DY37"/>
  <c r="EB37"/>
  <c r="DZ37"/>
  <c r="EE37"/>
  <c r="DY33"/>
  <c r="EC33"/>
  <c r="EE33"/>
  <c r="ED33"/>
  <c r="EG13"/>
  <c r="EH13"/>
  <c r="EL13"/>
  <c r="EH9"/>
  <c r="EL9"/>
  <c r="EJ9"/>
  <c r="EI9"/>
  <c r="EH5"/>
  <c r="EI5"/>
  <c r="EG5"/>
  <c r="EJ37"/>
  <c r="EH37"/>
  <c r="EI37"/>
  <c r="EL37"/>
  <c r="EK33"/>
  <c r="EK52"/>
  <c r="H102" i="2"/>
  <c r="EG33" i="3"/>
  <c r="EJ33"/>
  <c r="EM33"/>
  <c r="EM52"/>
  <c r="H104" i="2"/>
  <c r="BT22" i="3"/>
  <c r="BT18"/>
  <c r="EM50"/>
  <c r="DO50"/>
  <c r="BQ50"/>
  <c r="CG49"/>
  <c r="DE49"/>
  <c r="CV49"/>
  <c r="CL49"/>
  <c r="DJ49"/>
  <c r="DW22"/>
  <c r="EM22"/>
  <c r="BT14"/>
  <c r="BX22"/>
  <c r="ED22"/>
  <c r="CJ21"/>
  <c r="DF21"/>
  <c r="CR21"/>
  <c r="CS21"/>
  <c r="DM46"/>
  <c r="BZ46"/>
  <c r="DY46"/>
  <c r="CZ45"/>
  <c r="CJ45"/>
  <c r="DH45"/>
  <c r="CC45"/>
  <c r="DU18"/>
  <c r="EJ18"/>
  <c r="CG18"/>
  <c r="BS10"/>
  <c r="BX18"/>
  <c r="CJ17"/>
  <c r="DK17"/>
  <c r="DB17"/>
  <c r="CT17"/>
  <c r="DS42"/>
  <c r="BV42"/>
  <c r="BN42"/>
  <c r="DY42"/>
  <c r="EJ42"/>
  <c r="CU41"/>
  <c r="DD41"/>
  <c r="DR14"/>
  <c r="EM14"/>
  <c r="DJ13"/>
  <c r="CM13"/>
  <c r="CS13"/>
  <c r="EA38"/>
  <c r="EL38"/>
  <c r="DA37"/>
  <c r="CD37"/>
  <c r="BY10"/>
  <c r="CN9"/>
  <c r="DV34"/>
  <c r="BY34"/>
  <c r="CR33"/>
  <c r="DS6"/>
  <c r="BY6"/>
  <c r="CK5"/>
  <c r="BI49"/>
  <c r="BF36"/>
  <c r="CB52"/>
  <c r="DN52"/>
  <c r="H79" i="2"/>
  <c r="ED50" i="3"/>
  <c r="EJ50"/>
  <c r="BY50"/>
  <c r="DB49"/>
  <c r="CT49"/>
  <c r="CM49"/>
  <c r="CE22"/>
  <c r="BR14"/>
  <c r="BY22"/>
  <c r="EA22"/>
  <c r="CV21"/>
  <c r="EG46"/>
  <c r="BP46"/>
  <c r="DV46"/>
  <c r="CX45"/>
  <c r="CU45"/>
  <c r="DW18"/>
  <c r="CE18"/>
  <c r="BT10"/>
  <c r="CA18"/>
  <c r="EB18"/>
  <c r="CU17"/>
  <c r="BO42"/>
  <c r="EE42"/>
  <c r="EH42"/>
  <c r="EI42"/>
  <c r="CC41"/>
  <c r="CT41"/>
  <c r="CZ41"/>
  <c r="DA41"/>
  <c r="DK41"/>
  <c r="CL41"/>
  <c r="DV14"/>
  <c r="CE14"/>
  <c r="EG14"/>
  <c r="EL14"/>
  <c r="BQ6"/>
  <c r="BY14"/>
  <c r="DH13"/>
  <c r="CK13"/>
  <c r="DB13"/>
  <c r="CU13"/>
  <c r="EE38"/>
  <c r="BW38"/>
  <c r="EI38"/>
  <c r="EI52"/>
  <c r="H100" i="2"/>
  <c r="BT38" i="3"/>
  <c r="DW38"/>
  <c r="CN37"/>
  <c r="DJ37"/>
  <c r="CT37"/>
  <c r="CW37"/>
  <c r="DV10"/>
  <c r="EJ10"/>
  <c r="CF10"/>
  <c r="DM9"/>
  <c r="DJ9"/>
  <c r="DZ10"/>
  <c r="DC9"/>
  <c r="CT9"/>
  <c r="DY34"/>
  <c r="EG34"/>
  <c r="DR34"/>
  <c r="DN34"/>
  <c r="BW34"/>
  <c r="BS34"/>
  <c r="DA33"/>
  <c r="CT33"/>
  <c r="DH33"/>
  <c r="DH52"/>
  <c r="H73" i="2"/>
  <c r="CK33" i="3"/>
  <c r="CF33"/>
  <c r="CF52"/>
  <c r="H45" i="2"/>
  <c r="EM6" i="3"/>
  <c r="CA6"/>
  <c r="DY6"/>
  <c r="DH5"/>
  <c r="DD5"/>
  <c r="CX5"/>
  <c r="BJ6"/>
  <c r="CU5"/>
  <c r="BE52"/>
  <c r="AM1"/>
  <c r="BB3"/>
  <c r="C7" i="4"/>
  <c r="BL10" i="3"/>
  <c r="BJ10"/>
  <c r="BG18"/>
  <c r="BI12"/>
  <c r="BK36"/>
  <c r="CH4"/>
  <c r="CH52"/>
  <c r="H47" i="2"/>
  <c r="CC52" i="3"/>
  <c r="H42" i="2"/>
  <c r="DQ52" i="3"/>
  <c r="EB52"/>
  <c r="H93" i="2"/>
  <c r="H89" s="1"/>
  <c r="BM52" i="3"/>
  <c r="CL52"/>
  <c r="H51" i="2"/>
  <c r="CO52" i="3"/>
  <c r="DD52"/>
  <c r="H69" i="2"/>
  <c r="DL52" i="3"/>
  <c r="BO3"/>
  <c r="BR3"/>
  <c r="BR52"/>
  <c r="H31" i="2"/>
  <c r="BS3" i="3"/>
  <c r="DO3"/>
  <c r="DO52"/>
  <c r="H80" i="2"/>
  <c r="DA3" i="3"/>
  <c r="BN3"/>
  <c r="BN52"/>
  <c r="H27" i="2"/>
  <c r="DM3" i="3"/>
  <c r="DP3"/>
  <c r="DP52"/>
  <c r="H81" i="2"/>
  <c r="DG52" i="3"/>
  <c r="BH3"/>
  <c r="DK3"/>
  <c r="DK52"/>
  <c r="H76" i="2"/>
  <c r="H72" s="1"/>
  <c r="CS3" i="3"/>
  <c r="CS52"/>
  <c r="H58" i="2"/>
  <c r="CQ3" i="3"/>
  <c r="DI3"/>
  <c r="DI52"/>
  <c r="H74" i="2"/>
  <c r="CV3" i="3"/>
  <c r="BF3"/>
  <c r="BF52"/>
  <c r="H19" i="2"/>
  <c r="CU3" i="3"/>
  <c r="EE3"/>
  <c r="EE52"/>
  <c r="H96" i="2"/>
  <c r="CX3" i="3"/>
  <c r="DY3"/>
  <c r="DY52"/>
  <c r="H90" i="2"/>
  <c r="DZ3" i="3"/>
  <c r="BG3"/>
  <c r="BG52"/>
  <c r="H20" i="2"/>
  <c r="DX52" i="3"/>
  <c r="DJ52"/>
  <c r="H75" i="2"/>
  <c r="EC52" i="3"/>
  <c r="H94" i="2"/>
  <c r="BQ52" i="3"/>
  <c r="H30" i="2"/>
  <c r="BW3" i="3"/>
  <c r="BW52"/>
  <c r="H36" i="2"/>
  <c r="CR52" i="3"/>
  <c r="H57" i="2"/>
  <c r="H54" s="1"/>
  <c r="CN52" i="3"/>
  <c r="H53" i="2"/>
  <c r="BV52" i="3"/>
  <c r="H35" i="2"/>
  <c r="BX3" i="3"/>
  <c r="BX52"/>
  <c r="H37" i="2"/>
  <c r="CA3" i="3"/>
  <c r="CA52"/>
  <c r="H40" i="2"/>
  <c r="BU52" i="3"/>
  <c r="BE54"/>
  <c r="DB52"/>
  <c r="H67" i="2"/>
  <c r="BY3" i="3"/>
  <c r="BY52"/>
  <c r="H38" i="2"/>
  <c r="BZ3" i="3"/>
  <c r="BZ52"/>
  <c r="H39" i="2"/>
  <c r="ED52" i="3"/>
  <c r="H95" i="2"/>
  <c r="DR52" i="3"/>
  <c r="H83" i="2"/>
  <c r="H82" s="1"/>
  <c r="CT52" i="3"/>
  <c r="H59" i="2"/>
  <c r="DC52" i="3"/>
  <c r="H68" i="2"/>
  <c r="CE52" i="3"/>
  <c r="H44" i="2"/>
  <c r="CJ52" i="3"/>
  <c r="H49" i="2"/>
  <c r="CM52" i="3"/>
  <c r="H52" i="2"/>
  <c r="CG52" i="3"/>
  <c r="H46" i="2"/>
  <c r="DE52" i="3"/>
  <c r="H70" i="2"/>
  <c r="BK52" i="3"/>
  <c r="H24" i="2"/>
  <c r="DF52" i="3"/>
  <c r="H71" i="2"/>
  <c r="BJ52" i="3"/>
  <c r="H23" i="2"/>
  <c r="EG52" i="3"/>
  <c r="H98" i="2"/>
  <c r="DZ52" i="3"/>
  <c r="H91" i="2"/>
  <c r="CU52" i="3"/>
  <c r="H60" i="2"/>
  <c r="CQ52" i="3"/>
  <c r="H56" i="2"/>
  <c r="BH52" i="3"/>
  <c r="H21" i="2"/>
  <c r="H18" s="1"/>
  <c r="DM52" i="3"/>
  <c r="H78" i="2"/>
  <c r="H77"/>
  <c r="G81" s="1"/>
  <c r="G78"/>
  <c r="BS52" i="3"/>
  <c r="H32" i="2"/>
  <c r="EJ52" i="3"/>
  <c r="H101" i="2"/>
  <c r="CX52" i="3"/>
  <c r="H63" i="2"/>
  <c r="CV52" i="3"/>
  <c r="H61" i="2"/>
  <c r="DA52" i="3"/>
  <c r="H66" i="2"/>
  <c r="BO52" i="3"/>
  <c r="H28" i="2"/>
  <c r="H26" s="1"/>
  <c r="EH52" i="3"/>
  <c r="H99" i="2"/>
  <c r="H48"/>
  <c r="G51"/>
  <c r="G48" s="1"/>
  <c r="N48" s="1"/>
  <c r="H41"/>
  <c r="G46" s="1"/>
  <c r="M77"/>
  <c r="H34"/>
  <c r="G38" s="1"/>
  <c r="M48"/>
  <c r="G80"/>
  <c r="G40"/>
  <c r="H97"/>
  <c r="G103" s="1"/>
  <c r="G43"/>
  <c r="G50"/>
  <c r="G52"/>
  <c r="G39"/>
  <c r="G42"/>
  <c r="G41" s="1"/>
  <c r="N41" s="1"/>
  <c r="M41"/>
  <c r="G49"/>
  <c r="G45"/>
  <c r="G37"/>
  <c r="G47"/>
  <c r="G44"/>
  <c r="G53"/>
  <c r="M34"/>
  <c r="G98"/>
  <c r="G100"/>
  <c r="E27" i="4"/>
  <c r="E45"/>
  <c r="G32" i="2" l="1"/>
  <c r="G31"/>
  <c r="G29"/>
  <c r="G27"/>
  <c r="M26"/>
  <c r="G28"/>
  <c r="G30"/>
  <c r="G33"/>
  <c r="G23"/>
  <c r="G21"/>
  <c r="G22"/>
  <c r="M18"/>
  <c r="G25"/>
  <c r="G20"/>
  <c r="G24"/>
  <c r="G19"/>
  <c r="G85"/>
  <c r="G84"/>
  <c r="G87"/>
  <c r="M82"/>
  <c r="G86"/>
  <c r="G83"/>
  <c r="G88"/>
  <c r="G62"/>
  <c r="D106"/>
  <c r="G58"/>
  <c r="M54"/>
  <c r="G59"/>
  <c r="G61"/>
  <c r="G56"/>
  <c r="G63"/>
  <c r="G57"/>
  <c r="G60"/>
  <c r="G55"/>
  <c r="M72"/>
  <c r="G73"/>
  <c r="G76"/>
  <c r="G75"/>
  <c r="G74"/>
  <c r="G93"/>
  <c r="G92"/>
  <c r="G95"/>
  <c r="G94"/>
  <c r="G96"/>
  <c r="M89"/>
  <c r="G91"/>
  <c r="G90"/>
  <c r="G68"/>
  <c r="G65"/>
  <c r="G67"/>
  <c r="G70"/>
  <c r="G69"/>
  <c r="G66"/>
  <c r="G71"/>
  <c r="M64"/>
  <c r="G104"/>
  <c r="M97"/>
  <c r="G36"/>
  <c r="G35"/>
  <c r="G79"/>
  <c r="G77" s="1"/>
  <c r="N77" s="1"/>
  <c r="G101"/>
  <c r="G99"/>
  <c r="G97" s="1"/>
  <c r="G102"/>
  <c r="G34" l="1"/>
  <c r="N34" s="1"/>
  <c r="G54"/>
  <c r="G82"/>
  <c r="G89"/>
  <c r="G72"/>
  <c r="N72" s="1"/>
  <c r="N54"/>
  <c r="N97"/>
  <c r="G64"/>
  <c r="N64" s="1"/>
  <c r="N89"/>
  <c r="N82"/>
  <c r="G18"/>
  <c r="N18" s="1"/>
  <c r="G26"/>
  <c r="N26" s="1"/>
  <c r="G107" l="1"/>
  <c r="H151" l="1"/>
  <c r="E25" i="4"/>
</calcChain>
</file>

<file path=xl/sharedStrings.xml><?xml version="1.0" encoding="utf-8"?>
<sst xmlns="http://schemas.openxmlformats.org/spreadsheetml/2006/main" count="726" uniqueCount="302">
  <si>
    <t>Istituto Nazionale di Economia Agraria</t>
  </si>
  <si>
    <t>CALABRIA</t>
  </si>
  <si>
    <t>Codice</t>
  </si>
  <si>
    <t>Attività (coltura / allevamento)</t>
  </si>
  <si>
    <t>UM</t>
  </si>
  <si>
    <t>Euro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</si>
  <si>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</si>
  <si>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</si>
  <si>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</si>
  <si>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</si>
  <si>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</si>
  <si>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</si>
  <si>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</si>
  <si>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</si>
  <si>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</si>
  <si>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</si>
  <si>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</si>
  <si>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</si>
  <si>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</si>
  <si>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</si>
  <si>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</si>
  <si>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</si>
  <si>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</t>
  </si>
  <si>
    <t>D09</t>
  </si>
  <si>
    <t>Leguminose da granella</t>
  </si>
  <si>
    <t>D10</t>
  </si>
  <si>
    <t>Patate</t>
  </si>
  <si>
    <t>D11</t>
  </si>
  <si>
    <t>Barbabietola da zucchero</t>
  </si>
  <si>
    <t>D12</t>
  </si>
  <si>
    <t>Piante sarchiate foraggere</t>
  </si>
  <si>
    <t>D14A</t>
  </si>
  <si>
    <t>Orticole all'aperto - in pieno campo</t>
  </si>
  <si>
    <t>D14B</t>
  </si>
  <si>
    <t>Orticole - all'aperto - in orto industriale</t>
  </si>
  <si>
    <t>D15</t>
  </si>
  <si>
    <t>Orticole - in serra</t>
  </si>
  <si>
    <t>D16</t>
  </si>
  <si>
    <t>Fiori - all'aperto</t>
  </si>
  <si>
    <t>D17</t>
  </si>
  <si>
    <t>Fiori - in serra</t>
  </si>
  <si>
    <t>D18A</t>
  </si>
  <si>
    <t>Prati e pascoli temporanei (erbai)</t>
  </si>
  <si>
    <t>D18B</t>
  </si>
  <si>
    <t>Altre foraggere avvicendate</t>
  </si>
  <si>
    <t>D19</t>
  </si>
  <si>
    <t>Semi e piantine seminativi</t>
  </si>
  <si>
    <t>D20</t>
  </si>
  <si>
    <t>Altre colture per seminativi</t>
  </si>
  <si>
    <t>D23</t>
  </si>
  <si>
    <t>Tabacco (secco)</t>
  </si>
  <si>
    <t>D24</t>
  </si>
  <si>
    <t>Luppolo (Piante aromatiche, medicinali e da condimento)</t>
  </si>
  <si>
    <t>D26</t>
  </si>
  <si>
    <t>Colza</t>
  </si>
  <si>
    <t>D27</t>
  </si>
  <si>
    <t>Girasole</t>
  </si>
  <si>
    <t>D28</t>
  </si>
  <si>
    <t>Soia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</si>
  <si>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</si>
  <si>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</si>
  <si>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</si>
  <si>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</si>
  <si>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</si>
  <si>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</si>
  <si>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</si>
  <si>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</si>
  <si>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</si>
  <si>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da condimento</t>
  </si>
  <si>
    <t>D35</t>
  </si>
  <si>
    <t>Altre piante industriali</t>
  </si>
  <si>
    <t>F01</t>
  </si>
  <si>
    <t>Prati permanenti e pascoli</t>
  </si>
  <si>
    <t>F02</t>
  </si>
  <si>
    <t>Pascoli magri</t>
  </si>
  <si>
    <t>G01A</t>
  </si>
  <si>
    <t>Frutteti - di origine temperata</t>
  </si>
  <si>
    <t>G01B</t>
  </si>
  <si>
    <t>Frutteti - di origine subtropicale (Actinidia)</t>
  </si>
  <si>
    <t>G01C</t>
  </si>
  <si>
    <t>Frutteti - frutta a guscio</t>
  </si>
  <si>
    <t>G02</t>
  </si>
  <si>
    <t>Agrumeti</t>
  </si>
  <si>
    <t>G03A</t>
  </si>
  <si>
    <t>Oliveti - per olive da tavola</t>
  </si>
  <si>
    <t>G03B</t>
  </si>
  <si>
    <t>Oliveti - per olive da olio (olio)</t>
  </si>
  <si>
    <t>G04A</t>
  </si>
  <si>
    <t>Vigneti - per uva da vino di qualità (uva)</t>
  </si>
  <si>
    <t>G04B</t>
  </si>
  <si>
    <t>Vigneti - per uva da vino comune (uva)</t>
  </si>
  <si>
    <t>G04C</t>
  </si>
  <si>
    <t>Vigneti- per uva da tavola</t>
  </si>
  <si>
    <t>G05</t>
  </si>
  <si>
    <t>Vivai</t>
  </si>
  <si>
    <t>G06</t>
  </si>
  <si>
    <t>Altre colture permanenti</t>
  </si>
  <si>
    <t>G07</t>
  </si>
  <si>
    <t>Colture permanenti in serra (Frutteti - di origine temperata)</t>
  </si>
  <si>
    <t>I02</t>
  </si>
  <si>
    <t>Funghi (100 mq) - rls/anno (7,2 raccolti)</t>
  </si>
  <si>
    <t>100/mq</t>
  </si>
  <si>
    <t>I08AD22</t>
  </si>
  <si>
    <t>Set - aside</t>
  </si>
  <si>
    <t>J01</t>
  </si>
  <si>
    <t>Equini</t>
  </si>
  <si>
    <t>Nr capi</t>
  </si>
  <si>
    <t>J02</t>
  </si>
  <si>
    <t>Bovini &lt; 1 anno - totale</t>
  </si>
  <si>
    <t>J03</t>
  </si>
  <si>
    <t>Bovini 1-2 anni - maschi</t>
  </si>
  <si>
    <t>J04</t>
  </si>
  <si>
    <t>Bovini 1-2 anni - femmine</t>
  </si>
  <si>
    <t>J05</t>
  </si>
  <si>
    <t>Bovini &gt; 2 anni - maschi</t>
  </si>
  <si>
    <t>J06</t>
  </si>
  <si>
    <t>Giovenche &gt; 2 anni</t>
  </si>
  <si>
    <t>J07</t>
  </si>
  <si>
    <t>Vacche da latte</t>
  </si>
  <si>
    <t>J08</t>
  </si>
  <si>
    <t>Bovini &gt; 2 anni - altre vacche</t>
  </si>
  <si>
    <t>J09A</t>
  </si>
  <si>
    <t>Ovini - fattrici</t>
  </si>
  <si>
    <t>J09B</t>
  </si>
  <si>
    <t>Ovini - altri</t>
  </si>
  <si>
    <t>J10A</t>
  </si>
  <si>
    <t>Caprini - fattrici</t>
  </si>
  <si>
    <t>J10B</t>
  </si>
  <si>
    <t>Caprini - altri</t>
  </si>
  <si>
    <t>J11</t>
  </si>
  <si>
    <t>Suini - lattonzoli &lt; 20 Kg</t>
  </si>
  <si>
    <t>J12</t>
  </si>
  <si>
    <t>Suini - scrofe &gt;50 Kg</t>
  </si>
  <si>
    <t>J13</t>
  </si>
  <si>
    <t>Suini - altri</t>
  </si>
  <si>
    <t>J14</t>
  </si>
  <si>
    <t>Broilers ( 100 capi)</t>
  </si>
  <si>
    <t>centinaia capi</t>
  </si>
  <si>
    <t>J15</t>
  </si>
  <si>
    <t>Ovaiole (100 capi)</t>
  </si>
  <si>
    <t>J16A</t>
  </si>
  <si>
    <t>Tacchini (100 capi)</t>
  </si>
  <si>
    <t>J16B</t>
  </si>
  <si>
    <t>Anatre (100 capi)</t>
  </si>
  <si>
    <t>J16D</t>
  </si>
  <si>
    <t>Altro pollame (Oche e faraone) - 100 capi</t>
  </si>
  <si>
    <t>J17</t>
  </si>
  <si>
    <t>Conigli - fattrici</t>
  </si>
  <si>
    <t>J18</t>
  </si>
  <si>
    <t>Api (alveare)</t>
  </si>
  <si>
    <t>nr Alveari</t>
  </si>
  <si>
    <t>REGIONE CALABRIA</t>
  </si>
  <si>
    <t>Autorità di Gestione PSR Calbria 2007-2013</t>
  </si>
  <si>
    <t>Partita IVA</t>
  </si>
  <si>
    <t>Quotazione indicatore 1</t>
  </si>
  <si>
    <t>Filiere attivate</t>
  </si>
  <si>
    <t>Valore indicatore 1</t>
  </si>
  <si>
    <t>Punti</t>
  </si>
  <si>
    <t>Quotazione indicatore 2</t>
  </si>
  <si>
    <t>no</t>
  </si>
  <si>
    <t>Valore indicatore 2</t>
  </si>
  <si>
    <t>Quotazione indicatore 3</t>
  </si>
  <si>
    <t>Valore indicatore 3</t>
  </si>
  <si>
    <t>Max</t>
  </si>
  <si>
    <t>Quotazione indicatore 4</t>
  </si>
  <si>
    <t>Valore indicatore 4</t>
  </si>
  <si>
    <t>Quotazione indicatore 5</t>
  </si>
  <si>
    <t>Produzioni certificate e riconosciute da marchi di qualità</t>
  </si>
  <si>
    <t>BIO</t>
  </si>
  <si>
    <t>Valore indicatore 5</t>
  </si>
  <si>
    <t>Quotazione indicatore 6</t>
  </si>
  <si>
    <t>Valore indicatore 6</t>
  </si>
  <si>
    <t>Valore indicatore 7</t>
  </si>
  <si>
    <t>Codice domanda rilasciata dal CAA</t>
  </si>
  <si>
    <t>Valore complessivo investimento</t>
  </si>
  <si>
    <t>Ricorrono i presupposti dell'indicatore di socialità e marginalità</t>
  </si>
  <si>
    <t>Valore indicatore 9</t>
  </si>
  <si>
    <t>Si dichiara che i punteggi sopra espressi rispondono pienamente ai dati ed alle informazioni riportate</t>
  </si>
  <si>
    <t>num.</t>
  </si>
  <si>
    <t>nel PMA o nel business plan prodotto a corredo della pratica identificata con il numero di domanda</t>
  </si>
  <si>
    <t xml:space="preserve">Il punteggio complessivo dichiarato per il progetto in proposta è pari a totali </t>
  </si>
  <si>
    <t>……………………………………</t>
  </si>
  <si>
    <t>…………………………………..</t>
  </si>
  <si>
    <t xml:space="preserve">        Per l'impresa</t>
  </si>
  <si>
    <t xml:space="preserve">           Il tecnico</t>
  </si>
  <si>
    <t>Generalità del proponente la domanda</t>
  </si>
  <si>
    <t>Filiera olio</t>
  </si>
  <si>
    <t>Acquisto di macchine ed attrezzature per la raccolte delle olive</t>
  </si>
  <si>
    <t>Acquisto di macchine e attrezzature che assicurano una riduzione dei costi di produzione e un minor impatto ambientale dell’olivicoltura</t>
  </si>
  <si>
    <t>Filiera agrumi</t>
  </si>
  <si>
    <t>Riconversione varietale nelle aree particolarmente vocate per la singola specie nei comprensori identificati come prioritari</t>
  </si>
  <si>
    <t>Acquisto di macchine e attrezzature che assicurano una riduzione dei costi di produzione</t>
  </si>
  <si>
    <t>Realizzazione di nuovi impianti di agrumi nei territori vocati per le singole specie con impiego di varietà che assicurano l’ampliamento dei calendari di produzione;</t>
  </si>
  <si>
    <t>Investimenti finalizzati alla razionalizzazione dei sistemi d’irrigazione e al risparmio idrico</t>
  </si>
  <si>
    <t>Filiera ortofrutta</t>
  </si>
  <si>
    <t>Riconversione varietale delle specie poliennali, mediante reimpianto, nelle aree vocate per le diverse specie;</t>
  </si>
  <si>
    <t>Investimenti finalizzati a favorire l’introduzione di nuove tecnologie nella fase di coltivazione con particolare riferimento alla fase della raccolta</t>
  </si>
  <si>
    <t>Miglioramento e razionalizzazione di castagneti esistenti;</t>
  </si>
  <si>
    <t>Realizzazione di nuovi impianti e riconversione varietale con utilizzo di cultivar pregiate anche locali resistenti a malattie parassitari malattie parassitari</t>
  </si>
  <si>
    <t>Acquisto di macchine e attrezzature che agevolano le attività della raccoltà</t>
  </si>
  <si>
    <t>Sostegno alla creazione di cantine aziendali, di piccole e medie dimensioni, nelle aree DOC e IGT carenti di etichette per incrementare l’immissione sul mercato di prodotti di qualità riconosciuti</t>
  </si>
  <si>
    <t>Investimenti finalizzati alla produzione di biogas da rifiuti organici di produzione aziendale, commisurati al soddisfacimento dei fabbisogni energetici dell’azienda, fino ad una potenza di 1MW.</t>
  </si>
  <si>
    <t>Adeguamento degli allevamenti alla normativa comunitaria di nuova introduzione;</t>
  </si>
  <si>
    <t>Realizzazione e ammodernamento di stalle che assicurano il miglioramento delle performance igienico-sanitarie, il benessere degli animali negli allevamenti con particolare riferimento agli spazi, all’areazione e all’illuminazione</t>
  </si>
  <si>
    <t>Realizzazione di impianti e strutture per la gestione dei reflui</t>
  </si>
  <si>
    <t>Realizzazione di impianti e strutture finalizzati alla realizzazione di allevamenti estensivi</t>
  </si>
  <si>
    <t>Interventi aziendali finalizzati a favorire la creazione di filiere corte (caseifici, salumifici aziendali)</t>
  </si>
  <si>
    <t>introduzione di impianti di mungitura e refrigerazione per la produzione di latte alimentare di alta qualità e di latte alta qualità per le produzioni DOP.</t>
  </si>
  <si>
    <t>Acquisto di impianti e attrezzature per l’automazione dei processi e l’introduzione di innovazioni tecnologiche per migliorare la sostenibilità ambientale</t>
  </si>
  <si>
    <t>Investimenti per il recupero delle acque d’irrigazione e fertirrigazione</t>
  </si>
  <si>
    <t>Investimenti per la realizzazione d’impianti per il miglioramento della qualità delle produzioni, e l’utilizzo di fonti di energia alternativa</t>
  </si>
  <si>
    <t>investimenti volti a favorire la produzione e la valorizzazione di materiale da riproduzione e materiale di propagazione</t>
  </si>
  <si>
    <t>Acquisti di macchine e attrezzature per le operazioni di raccolta movimentazione e carico delle colture erbacee o arboree realizzate nelle aziende agricole nonché dei sottoprodotti aziendali o prodotti disponibili in natura (canne, cardi, ecc.), da destinare alla produzione di biomassa</t>
  </si>
  <si>
    <t>Realizzazione di impianti nelle singole aziende agricole per la produzione di energia necessaria al proprio fabbisogno di taglia non superiore ad 1MW</t>
  </si>
  <si>
    <t>Filiera Apicoltura</t>
  </si>
  <si>
    <t>Investimenti per la realizzazione e/o adeguamento di laboratori di analisi in azienda al fine di migliorare la qualità dei prodotti dell’alveare (miele, cera, polline, pappa reale, propoli);</t>
  </si>
  <si>
    <t>Acquisto di macchine e attrezzature per i processi di lavorazione e primo confezionamento del prodotto finalizzati all’adesione di sistemi di gestione della qualità (ad es. certificazioni volontarie, GDO etc.) e tracciabilità;</t>
  </si>
  <si>
    <t>Filiera Fico</t>
  </si>
  <si>
    <t>Miglioramento e razionalizzazione dei ficheti esistenti;</t>
  </si>
  <si>
    <t>Investimenti finalizzati all’introduzione di innovazione nella fase di raccolta (reti o tessuto non tessuto), nella fase di essiccazione;</t>
  </si>
  <si>
    <t>Acquisto di impianti per la trasformazione e conservazione del prodotto a livello aziendale finalizzati all’adesione di sistemi di gestione della qualità (ad es. certificazioni volontarie, GDO etc.) e tracciabilità.</t>
  </si>
  <si>
    <t>Filiera Piccoli frutti</t>
  </si>
  <si>
    <t>Investimenti volti a favorire la meccanizzazione delle operazioni colturali ed a migliorare le condizioni di sicurezza degli operatori;</t>
  </si>
  <si>
    <t>Riconversione varietale e realizzazione di nuovi impianti nelle aree particolarmente vocate, utilizzando varietà che rispondono alle esigenze di mercato e garantiscono un ampliamento dei calendari di produzione e commercializzazione;</t>
  </si>
  <si>
    <t>Investimenti finalizzati all’introduzione di tecniche e sistemi  di coltivazione innovativi e rispettosi dell’ambiente, che assicurano il raggiungimento di elevati standard qualitativi;</t>
  </si>
  <si>
    <t>Investimenti finalizzati alla razionalizzazione dei sistemi d’irrigazione e al risparmio idrico.</t>
  </si>
  <si>
    <t xml:space="preserve">Filiera Liquirizia </t>
  </si>
  <si>
    <t xml:space="preserve">Realizzazione di nuovi impianti di liquirizia; </t>
  </si>
  <si>
    <t>Investimenti finalizzati alla realizzazione di impianti che assicurano un’adeguata trasformazione e conservazione del prodotto a livello aziendale  e una riduzione dei costi di produzione;</t>
  </si>
  <si>
    <t>Realizzazione di interventi finalizzati ad introdurre nelle aziende agricole innovazioni tecnologiche per la lavorazione della liquirizia;</t>
  </si>
  <si>
    <t xml:space="preserve">Adeguamento dei processi produttivi mediante l’implementazione di sistemi di tracciabilità finalizzati al raggiungimento di maggiori standard di sicurezza alimentare (ad es. sistemi di certificazione volontari) e di sostenibilità ambientale; </t>
  </si>
  <si>
    <t>Investim.</t>
  </si>
  <si>
    <t>Filiera castagno</t>
  </si>
  <si>
    <t>Filiera vitivinicola</t>
  </si>
  <si>
    <t>Filiera zootecnica da carne e da latte</t>
  </si>
  <si>
    <t>Filiera florovivaistica</t>
  </si>
  <si>
    <t>Filiera agroenergetica</t>
  </si>
  <si>
    <t>Investimenti finalizzati all'incremento della redditività media aziendale</t>
  </si>
  <si>
    <t>Introduzione di nuove tecnologie nelle diverse operazioni colturali, con particolare riferimento alla fase di raccolta ed alla introduzione di sistemi irrigui.</t>
  </si>
  <si>
    <t>Si</t>
  </si>
  <si>
    <t>No</t>
  </si>
  <si>
    <t>Riconversione varietale nelle aree DOP e IGP, anche in corso di riconoscimento</t>
  </si>
  <si>
    <t>Maggiorazione IAP</t>
  </si>
  <si>
    <t>Valore finale ind. 1</t>
  </si>
  <si>
    <t>Altri investimenti</t>
  </si>
  <si>
    <t>Altri investmenti</t>
  </si>
  <si>
    <t>Altri invesimenti</t>
  </si>
  <si>
    <t xml:space="preserve">Investimenti finalizzati alla produzione di energia da biomasse di produzione aziendale, commisurati al soddisfacimento dei fabbisogni energetici dell’azienda, fino ad una potenza di 1MW. </t>
  </si>
  <si>
    <t>Acquisto di impianti attrezzature che assicurano un’adeguata trasformazione e conservazione di qualità del prodotto a livello aziendale</t>
  </si>
  <si>
    <t>Totali</t>
  </si>
  <si>
    <t>TOTALE IND.</t>
  </si>
  <si>
    <t xml:space="preserve">dell'atto di notorietà ai sensi dell'art. 47 del DPR 28/12/2000 n. 445, allegando copia del documento di </t>
  </si>
  <si>
    <t>identità del legale rappresentante dell'impresa e del tecnico abilitato da questi incaricato.</t>
  </si>
  <si>
    <r>
      <t xml:space="preserve">. </t>
    </r>
    <r>
      <rPr>
        <u/>
        <sz val="12"/>
        <rFont val="Cambria"/>
        <family val="1"/>
      </rPr>
      <t>Tale dichiarazione viene resa in forma sostitutiva</t>
    </r>
  </si>
  <si>
    <t>Allegato al documento VAL_121 per il raccordo tra spese, filiere e subfiliere</t>
  </si>
  <si>
    <t>Valore totale</t>
  </si>
  <si>
    <t>% imputata</t>
  </si>
  <si>
    <t>Valore puntuale</t>
  </si>
  <si>
    <t>Filiera</t>
  </si>
  <si>
    <t>Sub filiera</t>
  </si>
  <si>
    <t>Il presente documento deve essere solidalmente allegato alla VAL_121 insieme ad un documento di identità del responsabile legale dell'impresa e del tecnico incaricato.</t>
  </si>
  <si>
    <t>Codice autogenerato</t>
  </si>
  <si>
    <t>Codice autogenerato (uguale a val_121)</t>
  </si>
  <si>
    <t>Aggancio cod. SIAN</t>
  </si>
  <si>
    <t>121.01.01</t>
  </si>
  <si>
    <t>121.01.02</t>
  </si>
  <si>
    <t>121.01.03</t>
  </si>
  <si>
    <t>121.01.04</t>
  </si>
  <si>
    <t>121.01.05</t>
  </si>
  <si>
    <t>121.01.06</t>
  </si>
  <si>
    <t>121.01.07</t>
  </si>
  <si>
    <t>121.01.08</t>
  </si>
  <si>
    <t>121.01.09</t>
  </si>
  <si>
    <t>121.01.10</t>
  </si>
  <si>
    <t>121.01.11</t>
  </si>
  <si>
    <t>121.01.12</t>
  </si>
  <si>
    <t>121.01.13</t>
  </si>
  <si>
    <t>Descrizione voce di spesa, o macrovoce, compresa di spese generali                                                                           (come da computo metrico o preventivi di spesa)</t>
  </si>
  <si>
    <t>Foglio 1/2</t>
  </si>
  <si>
    <t>Foglio 2/2</t>
  </si>
  <si>
    <t>Codici SIAN</t>
  </si>
  <si>
    <t>Totale Inv.</t>
  </si>
  <si>
    <t>Valore indicatore 8</t>
  </si>
  <si>
    <t>Punteggio totale</t>
  </si>
  <si>
    <r>
      <t xml:space="preserve">Redditi Lordi Standard  (RLS)  -   </t>
    </r>
    <r>
      <rPr>
        <b/>
        <sz val="12"/>
        <color indexed="9"/>
        <rFont val="Calibri"/>
        <family val="2"/>
      </rPr>
      <t>2004</t>
    </r>
  </si>
  <si>
    <t>DOP, IGP</t>
  </si>
  <si>
    <t>DOP, IGP+BIO</t>
  </si>
  <si>
    <t>max</t>
  </si>
  <si>
    <t>Altro</t>
  </si>
  <si>
    <t>Interventi finalizzati all’introduzione di tecniche a basso impatto ambientale ( risparmio risorse idriche, produzione energia da fonti rinnovabili e alternative, agricoltura conservativa)</t>
  </si>
  <si>
    <t>Progetto presentato da imprenditrice donna</t>
  </si>
  <si>
    <t>Possesso di competenze professionali ulteriori a quelle necessarie all'accesso:</t>
  </si>
  <si>
    <t xml:space="preserve">max </t>
  </si>
  <si>
    <t>max 2</t>
  </si>
  <si>
    <t>n. corsi specializzazione</t>
  </si>
  <si>
    <t>max 4</t>
  </si>
  <si>
    <t>anni attività agricola</t>
  </si>
  <si>
    <t>Totale Indicatore 2</t>
  </si>
  <si>
    <t>max 8</t>
  </si>
  <si>
    <t>Diploma</t>
  </si>
  <si>
    <t>Laurea</t>
  </si>
  <si>
    <t>Scheda autovalutativa misura 121 (abbinata 112)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</si>
</sst>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General_)"/>
    <numFmt numFmtId="165" formatCode="0.0000"/>
    <numFmt numFmtId="166" formatCode="_-* #,##0.000_-;\-* #,##0.000_-;_-* &quot;-&quot;??_-;_-@_-"/>
    <numFmt numFmtId="167" formatCode="#,##0_ ;\-#,##0\ "/>
    <numFmt numFmtId="168" formatCode="_-* #,##0_-;\-* #,##0_-;_-* &quot;-&quot;??_-;_-@_-"/>
  </numFmts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2"/>
      <name val="Cambria"/>
      <family val="1"/>
    </font>
    <font>
      <b/>
      <i/>
      <sz val="14"/>
      <name val="Times New Roman"/>
      <family val="1"/>
    </font>
    <font>
      <b/>
      <sz val="12"/>
      <color indexed="9"/>
      <name val="Calibri"/>
      <family val="2"/>
    </font>
    <font>
      <b/>
      <i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sz val="12"/>
      <color theme="3" tint="0.3999755851924192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rgb="FFFF0000"/>
      <name val="Cambria"/>
      <family val="1"/>
      <scheme val="major"/>
    </font>
    <font>
      <sz val="11"/>
      <color theme="1"/>
      <name val="Times New Roman"/>
      <family val="1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8"/>
      <name val="Cambria"/>
      <family val="1"/>
      <scheme val="major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name val="Cambria"/>
      <family val="1"/>
      <scheme val="maj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9"/>
      <name val="Cambria"/>
      <family val="1"/>
      <scheme val="major"/>
    </font>
    <font>
      <u/>
      <sz val="12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0" fontId="1" fillId="0" borderId="0"/>
    <xf numFmtId="9" fontId="4" fillId="0" borderId="0" applyFont="0" applyFill="0" applyBorder="0" applyAlignment="0" applyProtection="0"/>
    <xf numFmtId="0" fontId="8" fillId="2" borderId="0"/>
  </cellStyleXfs>
  <cellXfs count="252">
    <xf numFmtId="0" fontId="0" fillId="0" borderId="0" xfId="0"/>
    <xf numFmtId="0" fontId="1" fillId="0" borderId="0" xfId="3"/>
    <xf numFmtId="0" fontId="9" fillId="0" borderId="0" xfId="0" applyFont="1"/>
    <xf numFmtId="0" fontId="10" fillId="0" borderId="0" xfId="0" applyFont="1"/>
    <xf numFmtId="0" fontId="10" fillId="0" borderId="0" xfId="3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43" fontId="9" fillId="0" borderId="0" xfId="0" applyNumberFormat="1" applyFont="1"/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3" borderId="2" xfId="0" applyFont="1" applyFill="1" applyBorder="1"/>
    <xf numFmtId="0" fontId="12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2" borderId="0" xfId="0" applyFont="1" applyFill="1" applyBorder="1" applyAlignment="1">
      <alignment horizontal="right" wrapText="1"/>
    </xf>
    <xf numFmtId="0" fontId="14" fillId="3" borderId="2" xfId="0" applyFont="1" applyFill="1" applyBorder="1"/>
    <xf numFmtId="1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6" fontId="17" fillId="4" borderId="3" xfId="1" applyNumberFormat="1" applyFont="1" applyFill="1" applyBorder="1" applyAlignment="1" applyProtection="1">
      <alignment horizontal="center" vertical="top" wrapText="1"/>
      <protection hidden="1"/>
    </xf>
    <xf numFmtId="166" fontId="18" fillId="0" borderId="3" xfId="1" applyNumberFormat="1" applyFont="1" applyBorder="1" applyAlignment="1" applyProtection="1">
      <alignment horizontal="center" wrapText="1"/>
      <protection hidden="1"/>
    </xf>
    <xf numFmtId="43" fontId="17" fillId="4" borderId="3" xfId="1" applyFont="1" applyFill="1" applyBorder="1" applyAlignment="1" applyProtection="1">
      <alignment horizontal="center" vertical="top" wrapText="1"/>
      <protection hidden="1"/>
    </xf>
    <xf numFmtId="43" fontId="19" fillId="4" borderId="3" xfId="1" applyFont="1" applyFill="1" applyBorder="1" applyAlignment="1" applyProtection="1">
      <alignment horizontal="center"/>
      <protection hidden="1"/>
    </xf>
    <xf numFmtId="43" fontId="19" fillId="4" borderId="3" xfId="0" applyNumberFormat="1" applyFont="1" applyFill="1" applyBorder="1" applyAlignment="1" applyProtection="1">
      <alignment horizontal="center"/>
      <protection hidden="1"/>
    </xf>
    <xf numFmtId="0" fontId="17" fillId="5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0" fillId="0" borderId="0" xfId="0" applyFont="1" applyProtection="1"/>
    <xf numFmtId="0" fontId="20" fillId="0" borderId="0" xfId="0" applyFont="1" applyBorder="1" applyProtection="1"/>
    <xf numFmtId="0" fontId="20" fillId="5" borderId="5" xfId="0" applyFont="1" applyFill="1" applyBorder="1" applyProtection="1"/>
    <xf numFmtId="0" fontId="17" fillId="5" borderId="6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</xf>
    <xf numFmtId="0" fontId="17" fillId="5" borderId="4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20" fillId="5" borderId="9" xfId="0" applyFont="1" applyFill="1" applyBorder="1" applyAlignment="1" applyProtection="1">
      <alignment horizontal="center" vertical="center"/>
    </xf>
    <xf numFmtId="9" fontId="20" fillId="6" borderId="10" xfId="4" applyFont="1" applyFill="1" applyBorder="1" applyAlignment="1" applyProtection="1">
      <alignment horizontal="right" vertical="center"/>
      <protection locked="0"/>
    </xf>
    <xf numFmtId="43" fontId="20" fillId="6" borderId="11" xfId="1" applyFont="1" applyFill="1" applyBorder="1" applyAlignment="1" applyProtection="1">
      <alignment horizontal="right" vertical="center"/>
    </xf>
    <xf numFmtId="0" fontId="20" fillId="7" borderId="12" xfId="0" applyFont="1" applyFill="1" applyBorder="1" applyAlignment="1" applyProtection="1">
      <alignment horizontal="left" vertical="center" wrapText="1"/>
      <protection locked="0"/>
    </xf>
    <xf numFmtId="0" fontId="20" fillId="7" borderId="11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vertical="top"/>
    </xf>
    <xf numFmtId="0" fontId="20" fillId="5" borderId="14" xfId="0" applyFont="1" applyFill="1" applyBorder="1" applyAlignment="1" applyProtection="1">
      <alignment horizontal="center" vertical="center"/>
    </xf>
    <xf numFmtId="9" fontId="20" fillId="6" borderId="3" xfId="4" applyFont="1" applyFill="1" applyBorder="1" applyAlignment="1" applyProtection="1">
      <alignment horizontal="right" vertical="center"/>
      <protection locked="0"/>
    </xf>
    <xf numFmtId="43" fontId="20" fillId="6" borderId="15" xfId="1" applyFont="1" applyFill="1" applyBorder="1" applyAlignment="1" applyProtection="1">
      <alignment horizontal="right" vertical="center"/>
    </xf>
    <xf numFmtId="0" fontId="20" fillId="7" borderId="16" xfId="0" applyFont="1" applyFill="1" applyBorder="1" applyAlignment="1" applyProtection="1">
      <alignment horizontal="left" vertical="center" wrapText="1"/>
      <protection locked="0"/>
    </xf>
    <xf numFmtId="0" fontId="20" fillId="7" borderId="15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top"/>
    </xf>
    <xf numFmtId="0" fontId="13" fillId="0" borderId="18" xfId="0" applyFont="1" applyBorder="1" applyAlignment="1" applyProtection="1">
      <alignment vertical="top"/>
    </xf>
    <xf numFmtId="0" fontId="13" fillId="0" borderId="19" xfId="0" applyFont="1" applyBorder="1" applyAlignment="1" applyProtection="1">
      <alignment vertical="top"/>
    </xf>
    <xf numFmtId="0" fontId="13" fillId="0" borderId="10" xfId="0" applyFont="1" applyBorder="1" applyAlignment="1" applyProtection="1">
      <alignment vertical="top"/>
    </xf>
    <xf numFmtId="0" fontId="13" fillId="0" borderId="20" xfId="0" applyFont="1" applyBorder="1" applyAlignment="1" applyProtection="1">
      <alignment vertical="top"/>
    </xf>
    <xf numFmtId="0" fontId="20" fillId="8" borderId="21" xfId="0" applyFont="1" applyFill="1" applyBorder="1" applyProtection="1"/>
    <xf numFmtId="0" fontId="20" fillId="8" borderId="13" xfId="0" applyFont="1" applyFill="1" applyBorder="1" applyProtection="1"/>
    <xf numFmtId="43" fontId="21" fillId="9" borderId="22" xfId="0" applyNumberFormat="1" applyFont="1" applyFill="1" applyBorder="1" applyProtection="1"/>
    <xf numFmtId="0" fontId="20" fillId="8" borderId="23" xfId="0" applyFont="1" applyFill="1" applyBorder="1" applyProtection="1"/>
    <xf numFmtId="0" fontId="20" fillId="8" borderId="22" xfId="0" applyFont="1" applyFill="1" applyBorder="1" applyProtection="1"/>
    <xf numFmtId="0" fontId="20" fillId="0" borderId="24" xfId="0" applyFont="1" applyBorder="1" applyProtection="1"/>
    <xf numFmtId="0" fontId="20" fillId="0" borderId="25" xfId="0" applyFont="1" applyBorder="1" applyProtection="1"/>
    <xf numFmtId="0" fontId="20" fillId="0" borderId="26" xfId="0" applyFont="1" applyBorder="1" applyProtection="1"/>
    <xf numFmtId="0" fontId="22" fillId="0" borderId="0" xfId="0" applyFont="1" applyBorder="1" applyProtection="1"/>
    <xf numFmtId="0" fontId="20" fillId="0" borderId="27" xfId="0" applyFont="1" applyBorder="1" applyProtection="1"/>
    <xf numFmtId="0" fontId="20" fillId="0" borderId="28" xfId="0" applyFont="1" applyBorder="1" applyProtection="1"/>
    <xf numFmtId="0" fontId="20" fillId="0" borderId="1" xfId="0" applyFont="1" applyBorder="1" applyProtection="1"/>
    <xf numFmtId="0" fontId="15" fillId="2" borderId="29" xfId="0" applyFont="1" applyFill="1" applyBorder="1" applyAlignment="1"/>
    <xf numFmtId="0" fontId="15" fillId="2" borderId="29" xfId="0" applyFont="1" applyFill="1" applyBorder="1" applyAlignment="1">
      <alignment horizontal="left"/>
    </xf>
    <xf numFmtId="0" fontId="20" fillId="0" borderId="30" xfId="0" applyFont="1" applyBorder="1" applyAlignment="1" applyProtection="1">
      <alignment horizontal="left"/>
    </xf>
    <xf numFmtId="0" fontId="13" fillId="0" borderId="4" xfId="0" applyFont="1" applyBorder="1" applyAlignment="1">
      <alignment vertical="top" wrapText="1"/>
    </xf>
    <xf numFmtId="0" fontId="17" fillId="5" borderId="4" xfId="0" applyFont="1" applyFill="1" applyBorder="1" applyAlignment="1">
      <alignment vertical="top" wrapText="1"/>
    </xf>
    <xf numFmtId="0" fontId="20" fillId="0" borderId="0" xfId="0" applyFont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20" fillId="9" borderId="9" xfId="0" applyFont="1" applyFill="1" applyBorder="1" applyAlignment="1" applyProtection="1">
      <alignment horizontal="left" vertical="center"/>
      <protection locked="0"/>
    </xf>
    <xf numFmtId="0" fontId="20" fillId="9" borderId="14" xfId="0" applyFont="1" applyFill="1" applyBorder="1" applyAlignment="1" applyProtection="1">
      <alignment horizontal="left" vertical="center"/>
      <protection locked="0"/>
    </xf>
    <xf numFmtId="43" fontId="20" fillId="6" borderId="12" xfId="1" applyFont="1" applyFill="1" applyBorder="1" applyAlignment="1" applyProtection="1">
      <alignment horizontal="right" vertical="center"/>
      <protection locked="0"/>
    </xf>
    <xf numFmtId="43" fontId="20" fillId="6" borderId="16" xfId="1" applyFont="1" applyFill="1" applyBorder="1" applyAlignment="1" applyProtection="1">
      <alignment horizontal="right" vertical="center"/>
      <protection locked="0"/>
    </xf>
    <xf numFmtId="0" fontId="20" fillId="0" borderId="31" xfId="0" applyFont="1" applyBorder="1" applyAlignment="1" applyProtection="1">
      <alignment horizontal="center" vertical="center" wrapText="1"/>
    </xf>
    <xf numFmtId="43" fontId="20" fillId="8" borderId="32" xfId="1" applyFont="1" applyFill="1" applyBorder="1" applyProtection="1"/>
    <xf numFmtId="0" fontId="20" fillId="8" borderId="33" xfId="0" applyFont="1" applyFill="1" applyBorder="1" applyProtection="1"/>
    <xf numFmtId="0" fontId="20" fillId="0" borderId="34" xfId="0" applyFont="1" applyBorder="1" applyAlignment="1" applyProtection="1">
      <alignment horizontal="right"/>
    </xf>
    <xf numFmtId="0" fontId="17" fillId="5" borderId="18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20" fillId="0" borderId="0" xfId="0" applyFont="1" applyFill="1" applyBorder="1" applyProtection="1"/>
    <xf numFmtId="0" fontId="23" fillId="0" borderId="0" xfId="0" applyFont="1" applyFill="1" applyBorder="1" applyAlignment="1">
      <alignment vertical="top" wrapText="1"/>
    </xf>
    <xf numFmtId="166" fontId="18" fillId="0" borderId="3" xfId="1" applyNumberFormat="1" applyFont="1" applyBorder="1" applyAlignment="1" applyProtection="1">
      <alignment horizontal="center" vertical="center" wrapText="1"/>
      <protection hidden="1"/>
    </xf>
    <xf numFmtId="43" fontId="21" fillId="4" borderId="3" xfId="1" applyFont="1" applyFill="1" applyBorder="1" applyAlignment="1">
      <alignment horizontal="center" vertical="top" wrapText="1"/>
    </xf>
    <xf numFmtId="43" fontId="21" fillId="4" borderId="3" xfId="1" applyFont="1" applyFill="1" applyBorder="1" applyAlignment="1" applyProtection="1">
      <alignment horizontal="center" vertical="top" wrapText="1"/>
      <protection hidden="1"/>
    </xf>
    <xf numFmtId="43" fontId="24" fillId="2" borderId="3" xfId="1" applyFont="1" applyFill="1" applyBorder="1" applyAlignment="1" applyProtection="1">
      <alignment horizontal="left" vertical="center" wrapText="1"/>
      <protection hidden="1"/>
    </xf>
    <xf numFmtId="43" fontId="24" fillId="2" borderId="3" xfId="1" applyFont="1" applyFill="1" applyBorder="1" applyAlignment="1" applyProtection="1">
      <alignment horizontal="left" wrapText="1"/>
      <protection hidden="1"/>
    </xf>
    <xf numFmtId="43" fontId="24" fillId="2" borderId="3" xfId="1" applyFont="1" applyFill="1" applyBorder="1" applyAlignment="1" applyProtection="1">
      <alignment horizontal="right" wrapText="1"/>
      <protection hidden="1"/>
    </xf>
    <xf numFmtId="43" fontId="6" fillId="9" borderId="31" xfId="0" applyNumberFormat="1" applyFont="1" applyFill="1" applyBorder="1"/>
    <xf numFmtId="0" fontId="20" fillId="0" borderId="35" xfId="0" applyFont="1" applyBorder="1" applyAlignment="1" applyProtection="1">
      <alignment horizontal="right" vertical="center"/>
      <protection locked="0"/>
    </xf>
    <xf numFmtId="0" fontId="20" fillId="0" borderId="36" xfId="0" applyFont="1" applyBorder="1" applyAlignment="1" applyProtection="1">
      <alignment horizontal="right" vertical="center"/>
      <protection locked="0"/>
    </xf>
    <xf numFmtId="0" fontId="9" fillId="2" borderId="0" xfId="0" applyFont="1" applyFill="1" applyBorder="1"/>
    <xf numFmtId="0" fontId="14" fillId="2" borderId="0" xfId="0" applyFont="1" applyFill="1" applyBorder="1"/>
    <xf numFmtId="0" fontId="9" fillId="2" borderId="24" xfId="0" applyFont="1" applyFill="1" applyBorder="1"/>
    <xf numFmtId="0" fontId="9" fillId="2" borderId="25" xfId="0" applyFont="1" applyFill="1" applyBorder="1"/>
    <xf numFmtId="0" fontId="14" fillId="2" borderId="25" xfId="0" applyFont="1" applyFill="1" applyBorder="1"/>
    <xf numFmtId="0" fontId="9" fillId="2" borderId="26" xfId="0" applyFont="1" applyFill="1" applyBorder="1"/>
    <xf numFmtId="0" fontId="9" fillId="3" borderId="14" xfId="0" applyFont="1" applyFill="1" applyBorder="1"/>
    <xf numFmtId="0" fontId="9" fillId="2" borderId="26" xfId="0" applyFont="1" applyFill="1" applyBorder="1" applyAlignment="1">
      <alignment wrapText="1"/>
    </xf>
    <xf numFmtId="0" fontId="9" fillId="2" borderId="28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166" fontId="18" fillId="0" borderId="37" xfId="1" applyNumberFormat="1" applyFont="1" applyBorder="1" applyAlignment="1" applyProtection="1">
      <alignment horizontal="center" wrapText="1"/>
      <protection hidden="1"/>
    </xf>
    <xf numFmtId="43" fontId="24" fillId="2" borderId="37" xfId="1" applyFont="1" applyFill="1" applyBorder="1" applyAlignment="1" applyProtection="1">
      <alignment horizontal="left" wrapText="1"/>
      <protection hidden="1"/>
    </xf>
    <xf numFmtId="0" fontId="9" fillId="2" borderId="24" xfId="0" applyFont="1" applyFill="1" applyBorder="1" applyAlignment="1">
      <alignment wrapText="1"/>
    </xf>
    <xf numFmtId="0" fontId="9" fillId="2" borderId="25" xfId="0" applyFont="1" applyFill="1" applyBorder="1" applyAlignment="1">
      <alignment horizontal="left" wrapText="1"/>
    </xf>
    <xf numFmtId="43" fontId="17" fillId="4" borderId="38" xfId="1" applyFont="1" applyFill="1" applyBorder="1" applyAlignment="1" applyProtection="1">
      <alignment horizontal="center" vertical="top" wrapText="1"/>
      <protection hidden="1"/>
    </xf>
    <xf numFmtId="43" fontId="21" fillId="4" borderId="38" xfId="1" applyFont="1" applyFill="1" applyBorder="1" applyAlignment="1" applyProtection="1">
      <alignment horizontal="center" vertical="top" wrapText="1"/>
      <protection hidden="1"/>
    </xf>
    <xf numFmtId="0" fontId="16" fillId="2" borderId="1" xfId="0" applyFont="1" applyFill="1" applyBorder="1" applyAlignment="1">
      <alignment horizontal="right" wrapText="1"/>
    </xf>
    <xf numFmtId="0" fontId="9" fillId="2" borderId="28" xfId="0" applyFont="1" applyFill="1" applyBorder="1"/>
    <xf numFmtId="0" fontId="9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3" borderId="39" xfId="0" applyFont="1" applyFill="1" applyBorder="1"/>
    <xf numFmtId="0" fontId="9" fillId="3" borderId="40" xfId="0" applyFont="1" applyFill="1" applyBorder="1"/>
    <xf numFmtId="0" fontId="9" fillId="2" borderId="1" xfId="0" applyFont="1" applyFill="1" applyBorder="1"/>
    <xf numFmtId="0" fontId="9" fillId="2" borderId="41" xfId="0" applyFont="1" applyFill="1" applyBorder="1"/>
    <xf numFmtId="0" fontId="9" fillId="2" borderId="42" xfId="0" applyFont="1" applyFill="1" applyBorder="1"/>
    <xf numFmtId="0" fontId="9" fillId="10" borderId="36" xfId="0" applyFont="1" applyFill="1" applyBorder="1"/>
    <xf numFmtId="0" fontId="25" fillId="2" borderId="4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165" fontId="24" fillId="2" borderId="42" xfId="0" applyNumberFormat="1" applyFont="1" applyFill="1" applyBorder="1"/>
    <xf numFmtId="0" fontId="9" fillId="0" borderId="42" xfId="0" applyFont="1" applyBorder="1"/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30" xfId="0" applyFont="1" applyFill="1" applyBorder="1"/>
    <xf numFmtId="0" fontId="19" fillId="2" borderId="27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9" fillId="3" borderId="43" xfId="0" applyFont="1" applyFill="1" applyBorder="1"/>
    <xf numFmtId="0" fontId="9" fillId="2" borderId="27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/>
    </xf>
    <xf numFmtId="0" fontId="25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wrapText="1"/>
    </xf>
    <xf numFmtId="0" fontId="9" fillId="2" borderId="30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left"/>
    </xf>
    <xf numFmtId="0" fontId="9" fillId="3" borderId="44" xfId="0" applyFont="1" applyFill="1" applyBorder="1"/>
    <xf numFmtId="0" fontId="9" fillId="2" borderId="34" xfId="0" applyFont="1" applyFill="1" applyBorder="1"/>
    <xf numFmtId="0" fontId="9" fillId="3" borderId="27" xfId="0" applyFont="1" applyFill="1" applyBorder="1"/>
    <xf numFmtId="0" fontId="2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7" fillId="0" borderId="0" xfId="3" applyFont="1"/>
    <xf numFmtId="0" fontId="28" fillId="11" borderId="40" xfId="3" applyFont="1" applyFill="1" applyBorder="1" applyAlignment="1">
      <alignment horizontal="center" vertical="center"/>
    </xf>
    <xf numFmtId="0" fontId="28" fillId="11" borderId="40" xfId="3" applyFont="1" applyFill="1" applyBorder="1" applyAlignment="1">
      <alignment horizontal="center" vertical="center" wrapText="1"/>
    </xf>
    <xf numFmtId="0" fontId="28" fillId="0" borderId="0" xfId="3" applyFont="1" applyBorder="1" applyAlignment="1">
      <alignment horizontal="left" vertical="center"/>
    </xf>
    <xf numFmtId="3" fontId="28" fillId="0" borderId="0" xfId="3" applyNumberFormat="1" applyFont="1" applyAlignment="1">
      <alignment horizontal="center" vertical="center"/>
    </xf>
    <xf numFmtId="43" fontId="28" fillId="0" borderId="0" xfId="1" applyFont="1" applyBorder="1" applyAlignment="1">
      <alignment horizontal="left" vertical="center"/>
    </xf>
    <xf numFmtId="3" fontId="28" fillId="0" borderId="0" xfId="3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28" fillId="0" borderId="1" xfId="3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center" vertical="center"/>
    </xf>
    <xf numFmtId="43" fontId="28" fillId="0" borderId="1" xfId="1" applyFont="1" applyBorder="1" applyAlignment="1">
      <alignment horizontal="left" vertical="center"/>
    </xf>
    <xf numFmtId="0" fontId="9" fillId="2" borderId="0" xfId="0" applyFont="1" applyFill="1" applyBorder="1" applyAlignment="1"/>
    <xf numFmtId="0" fontId="9" fillId="9" borderId="3" xfId="0" applyFont="1" applyFill="1" applyBorder="1" applyAlignment="1" applyProtection="1">
      <alignment horizontal="center" vertical="center"/>
      <protection locked="0"/>
    </xf>
    <xf numFmtId="43" fontId="25" fillId="4" borderId="3" xfId="1" applyFont="1" applyFill="1" applyBorder="1" applyAlignment="1" applyProtection="1">
      <alignment horizontal="center"/>
      <protection hidden="1"/>
    </xf>
    <xf numFmtId="0" fontId="9" fillId="3" borderId="29" xfId="0" applyFont="1" applyFill="1" applyBorder="1"/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7" fontId="18" fillId="0" borderId="3" xfId="1" applyNumberFormat="1" applyFont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25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2" fillId="2" borderId="26" xfId="0" applyFont="1" applyFill="1" applyBorder="1" applyAlignment="1">
      <alignment horizontal="left" vertical="center"/>
    </xf>
    <xf numFmtId="168" fontId="18" fillId="0" borderId="3" xfId="1" applyNumberFormat="1" applyFont="1" applyBorder="1" applyAlignment="1" applyProtection="1">
      <alignment horizontal="center" vertical="center" wrapText="1"/>
      <protection hidden="1"/>
    </xf>
    <xf numFmtId="167" fontId="25" fillId="4" borderId="3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167" fontId="25" fillId="2" borderId="0" xfId="1" applyNumberFormat="1" applyFont="1" applyFill="1" applyBorder="1" applyAlignment="1" applyProtection="1">
      <alignment horizontal="center"/>
      <protection hidden="1"/>
    </xf>
    <xf numFmtId="43" fontId="17" fillId="0" borderId="0" xfId="1" applyNumberFormat="1" applyFont="1" applyFill="1" applyBorder="1" applyAlignment="1" applyProtection="1">
      <alignment horizontal="center" vertical="top" wrapText="1"/>
      <protection hidden="1"/>
    </xf>
    <xf numFmtId="0" fontId="25" fillId="4" borderId="3" xfId="0" applyFont="1" applyFill="1" applyBorder="1" applyAlignment="1">
      <alignment horizontal="center"/>
    </xf>
    <xf numFmtId="0" fontId="25" fillId="2" borderId="0" xfId="0" applyFont="1" applyFill="1" applyBorder="1" applyAlignment="1"/>
    <xf numFmtId="167" fontId="19" fillId="2" borderId="0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43" fontId="25" fillId="2" borderId="3" xfId="0" applyNumberFormat="1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top"/>
    </xf>
    <xf numFmtId="0" fontId="25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9" borderId="4" xfId="0" applyFont="1" applyFill="1" applyBorder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5" fillId="2" borderId="29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3" fillId="0" borderId="3" xfId="0" applyFont="1" applyBorder="1" applyAlignment="1">
      <alignment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7" fillId="5" borderId="38" xfId="0" applyFont="1" applyFill="1" applyBorder="1" applyAlignment="1">
      <alignment vertical="top" wrapText="1"/>
    </xf>
    <xf numFmtId="0" fontId="17" fillId="5" borderId="3" xfId="0" applyFont="1" applyFill="1" applyBorder="1" applyAlignment="1">
      <alignment vertical="top" wrapText="1"/>
    </xf>
    <xf numFmtId="0" fontId="9" fillId="9" borderId="3" xfId="0" applyFont="1" applyFill="1" applyBorder="1" applyAlignment="1" applyProtection="1">
      <alignment horizontal="center"/>
      <protection locked="0"/>
    </xf>
    <xf numFmtId="1" fontId="9" fillId="9" borderId="3" xfId="0" applyNumberFormat="1" applyFont="1" applyFill="1" applyBorder="1" applyAlignment="1" applyProtection="1">
      <alignment horizontal="left"/>
      <protection locked="0"/>
    </xf>
    <xf numFmtId="43" fontId="9" fillId="4" borderId="3" xfId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9" borderId="3" xfId="0" applyFont="1" applyFill="1" applyBorder="1" applyAlignment="1" applyProtection="1">
      <alignment horizontal="left"/>
      <protection locked="0"/>
    </xf>
    <xf numFmtId="0" fontId="17" fillId="5" borderId="4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7" fillId="5" borderId="46" xfId="0" applyFont="1" applyFill="1" applyBorder="1" applyAlignment="1">
      <alignment vertical="top" wrapText="1"/>
    </xf>
    <xf numFmtId="0" fontId="17" fillId="5" borderId="40" xfId="0" applyFont="1" applyFill="1" applyBorder="1" applyAlignment="1">
      <alignment vertical="top" wrapText="1"/>
    </xf>
    <xf numFmtId="0" fontId="17" fillId="5" borderId="47" xfId="0" applyFont="1" applyFill="1" applyBorder="1" applyAlignment="1">
      <alignment vertical="top" wrapText="1"/>
    </xf>
    <xf numFmtId="0" fontId="29" fillId="0" borderId="0" xfId="3" applyFont="1" applyAlignment="1">
      <alignment horizontal="center" vertical="top"/>
    </xf>
    <xf numFmtId="0" fontId="30" fillId="0" borderId="0" xfId="3" applyFont="1" applyBorder="1" applyAlignment="1">
      <alignment horizontal="center" vertical="top" wrapText="1"/>
    </xf>
    <xf numFmtId="0" fontId="29" fillId="0" borderId="1" xfId="3" applyFont="1" applyBorder="1" applyAlignment="1">
      <alignment horizontal="center" vertical="center" wrapText="1"/>
    </xf>
    <xf numFmtId="0" fontId="31" fillId="0" borderId="5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1" fillId="0" borderId="25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right"/>
    </xf>
    <xf numFmtId="0" fontId="25" fillId="2" borderId="4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Migliaia" xfId="1" builtinId="3"/>
    <cellStyle name="Normal_SGM_2002_delivery(LG)" xfId="2"/>
    <cellStyle name="Normale" xfId="0" builtinId="0"/>
    <cellStyle name="Normale 2" xfId="3"/>
    <cellStyle name="Percentuale" xfId="4" builtinId="5"/>
    <cellStyle name="Stile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U178"/>
  <sheetViews>
    <sheetView view="pageBreakPreview" zoomScaleNormal="100" zoomScaleSheetLayoutView="100" workbookViewId="0">
      <selection activeCell="F124" sqref="F124:G124"/>
    </sheetView>
  </sheetViews>
  <sheetFormatPr defaultColWidth="0" defaultRowHeight="15.75" zeroHeight="1" outlineLevelRow="1"/>
  <cols>
    <col min="1" max="1" width="2.140625" style="2" customWidth="1"/>
    <col min="2" max="2" width="6.140625" style="2" customWidth="1"/>
    <col min="3" max="3" width="45.85546875" style="2" customWidth="1"/>
    <col min="4" max="4" width="8.28515625" style="2" customWidth="1"/>
    <col min="5" max="5" width="10.5703125" style="2" customWidth="1"/>
    <col min="6" max="6" width="8.42578125" style="2" customWidth="1"/>
    <col min="7" max="7" width="10.85546875" style="2" customWidth="1"/>
    <col min="8" max="8" width="13.85546875" style="18" customWidth="1"/>
    <col min="9" max="10" width="0.7109375" style="2" customWidth="1"/>
    <col min="11" max="11" width="9.140625" style="131" hidden="1" customWidth="1"/>
    <col min="12" max="12" width="5.5703125" style="2" hidden="1" customWidth="1"/>
    <col min="13" max="13" width="8.42578125" style="2" hidden="1" customWidth="1"/>
    <col min="14" max="14" width="6" style="3" hidden="1" customWidth="1"/>
    <col min="15" max="18" width="7.85546875" style="3" hidden="1" customWidth="1"/>
    <col min="19" max="255" width="9.140625" style="2" hidden="1" customWidth="1"/>
    <col min="256" max="16384" width="6.5703125" style="2" hidden="1"/>
  </cols>
  <sheetData>
    <row r="1" spans="1:14">
      <c r="A1" s="98"/>
      <c r="B1" s="99"/>
      <c r="C1" s="99"/>
      <c r="D1" s="99"/>
      <c r="E1" s="99"/>
      <c r="F1" s="99"/>
      <c r="G1" s="99"/>
      <c r="H1" s="100"/>
      <c r="I1" s="135"/>
      <c r="J1" s="135"/>
      <c r="K1" s="120"/>
    </row>
    <row r="2" spans="1:14" ht="18">
      <c r="A2" s="101"/>
      <c r="B2" s="228" t="s">
        <v>301</v>
      </c>
      <c r="C2" s="228"/>
      <c r="D2" s="228"/>
      <c r="E2" s="228"/>
      <c r="F2" s="228"/>
      <c r="G2" s="228"/>
      <c r="H2" s="228"/>
      <c r="I2" s="136"/>
      <c r="J2" s="136"/>
      <c r="K2" s="121"/>
    </row>
    <row r="3" spans="1:14" ht="18">
      <c r="A3" s="101"/>
      <c r="B3" s="228" t="s">
        <v>151</v>
      </c>
      <c r="C3" s="228"/>
      <c r="D3" s="228"/>
      <c r="E3" s="228"/>
      <c r="F3" s="228"/>
      <c r="G3" s="228"/>
      <c r="H3" s="228"/>
      <c r="I3" s="136"/>
      <c r="J3" s="136"/>
      <c r="K3" s="121"/>
    </row>
    <row r="4" spans="1:14">
      <c r="A4" s="101"/>
      <c r="B4" s="229" t="s">
        <v>152</v>
      </c>
      <c r="C4" s="229"/>
      <c r="D4" s="229"/>
      <c r="E4" s="229"/>
      <c r="F4" s="229"/>
      <c r="G4" s="229"/>
      <c r="H4" s="229"/>
      <c r="I4" s="137"/>
      <c r="J4" s="137"/>
      <c r="K4" s="121" t="e">
        <f>+K107+#REF!+#REF!+#REF!+#REF!+#REF!+#REF!+#REF!+#REF!+#REF!</f>
        <v>#REF!</v>
      </c>
    </row>
    <row r="5" spans="1:14" ht="4.5" customHeight="1">
      <c r="A5" s="102"/>
      <c r="B5" s="14"/>
      <c r="C5" s="14"/>
      <c r="D5" s="14"/>
      <c r="E5" s="14"/>
      <c r="F5" s="14"/>
      <c r="G5" s="14"/>
      <c r="H5" s="21"/>
      <c r="I5" s="138"/>
      <c r="J5" s="138"/>
      <c r="K5" s="122"/>
    </row>
    <row r="6" spans="1:14" ht="15.75" customHeight="1">
      <c r="A6" s="101"/>
      <c r="B6" s="96"/>
      <c r="C6" s="96"/>
      <c r="D6" s="96"/>
      <c r="E6" s="96"/>
      <c r="F6" s="96"/>
      <c r="G6" s="96"/>
      <c r="H6" s="97"/>
      <c r="I6" s="139"/>
      <c r="J6" s="139"/>
      <c r="K6" s="121"/>
    </row>
    <row r="7" spans="1:14" ht="15.75" customHeight="1">
      <c r="A7" s="101"/>
      <c r="B7" s="230"/>
      <c r="C7" s="230"/>
      <c r="D7" s="230"/>
      <c r="E7" s="230"/>
      <c r="F7" s="230"/>
      <c r="G7" s="230"/>
      <c r="H7" s="230"/>
      <c r="I7" s="140"/>
      <c r="J7" s="140"/>
      <c r="K7" s="121"/>
    </row>
    <row r="8" spans="1:14" ht="15.75" customHeight="1">
      <c r="A8" s="101"/>
      <c r="B8" s="96"/>
      <c r="C8" s="96"/>
      <c r="D8" s="96"/>
      <c r="E8" s="212" t="s">
        <v>261</v>
      </c>
      <c r="F8" s="212"/>
      <c r="G8" s="68">
        <f ca="1">INT(RAND()*100000000)</f>
        <v>94426670</v>
      </c>
      <c r="H8" s="67"/>
      <c r="I8" s="139"/>
      <c r="J8" s="139"/>
      <c r="K8" s="121"/>
    </row>
    <row r="9" spans="1:14" ht="15.75" customHeight="1">
      <c r="A9" s="101"/>
      <c r="B9" s="231" t="s">
        <v>185</v>
      </c>
      <c r="C9" s="231"/>
      <c r="D9" s="232"/>
      <c r="E9" s="232"/>
      <c r="F9" s="232"/>
      <c r="G9" s="232"/>
      <c r="H9" s="232"/>
      <c r="I9" s="141"/>
      <c r="J9" s="141"/>
      <c r="K9" s="121"/>
    </row>
    <row r="10" spans="1:14" ht="15.75" customHeight="1">
      <c r="A10" s="101"/>
      <c r="B10" s="221" t="s">
        <v>153</v>
      </c>
      <c r="C10" s="222"/>
      <c r="D10" s="225"/>
      <c r="E10" s="225"/>
      <c r="F10" s="225"/>
      <c r="G10" s="225"/>
      <c r="H10" s="225"/>
      <c r="I10" s="140"/>
      <c r="J10" s="140"/>
      <c r="K10" s="121"/>
    </row>
    <row r="11" spans="1:14" ht="15.75" customHeight="1">
      <c r="A11" s="101"/>
      <c r="B11" s="221" t="s">
        <v>173</v>
      </c>
      <c r="C11" s="222"/>
      <c r="D11" s="226"/>
      <c r="E11" s="226"/>
      <c r="F11" s="226"/>
      <c r="G11" s="226"/>
      <c r="H11" s="226"/>
      <c r="I11" s="141"/>
      <c r="J11" s="141"/>
      <c r="K11" s="121"/>
    </row>
    <row r="12" spans="1:14" ht="15.75" customHeight="1">
      <c r="A12" s="101"/>
      <c r="B12" s="7"/>
      <c r="C12" s="7"/>
      <c r="D12" s="16"/>
      <c r="E12" s="16"/>
      <c r="F12" s="16"/>
      <c r="G12" s="16"/>
      <c r="H12" s="22"/>
      <c r="I12" s="141"/>
      <c r="J12" s="141"/>
      <c r="K12" s="121"/>
    </row>
    <row r="13" spans="1:14" ht="4.5" customHeight="1">
      <c r="A13" s="102"/>
      <c r="B13" s="14"/>
      <c r="C13" s="14"/>
      <c r="D13" s="14"/>
      <c r="E13" s="14"/>
      <c r="F13" s="14"/>
      <c r="G13" s="14"/>
      <c r="H13" s="21"/>
      <c r="I13" s="138"/>
      <c r="J13" s="138"/>
      <c r="K13" s="122"/>
    </row>
    <row r="14" spans="1:14" ht="15.75" customHeight="1">
      <c r="A14" s="101"/>
      <c r="B14" s="193" t="s">
        <v>154</v>
      </c>
      <c r="C14" s="193"/>
      <c r="D14" s="193"/>
      <c r="E14" s="193"/>
      <c r="F14" s="193"/>
      <c r="G14" s="193"/>
      <c r="H14" s="193"/>
      <c r="I14" s="142"/>
      <c r="J14" s="142"/>
      <c r="K14" s="121"/>
    </row>
    <row r="15" spans="1:14" ht="15.75" customHeight="1">
      <c r="A15" s="101"/>
      <c r="B15" s="7"/>
      <c r="C15" s="7"/>
      <c r="D15" s="134"/>
      <c r="E15" s="134"/>
      <c r="F15" s="134"/>
      <c r="G15" s="134"/>
      <c r="H15" s="23"/>
      <c r="I15" s="141"/>
      <c r="J15" s="141"/>
      <c r="K15" s="121"/>
    </row>
    <row r="16" spans="1:14" ht="15.75" customHeight="1">
      <c r="A16" s="101"/>
      <c r="B16" s="7"/>
      <c r="C16" s="132" t="s">
        <v>155</v>
      </c>
      <c r="D16" s="193"/>
      <c r="E16" s="193"/>
      <c r="F16" s="132"/>
      <c r="G16" s="132" t="s">
        <v>157</v>
      </c>
      <c r="H16" s="133" t="s">
        <v>231</v>
      </c>
      <c r="I16" s="141"/>
      <c r="J16" s="141"/>
      <c r="K16" s="123" t="s">
        <v>157</v>
      </c>
      <c r="M16" s="213" t="s">
        <v>250</v>
      </c>
      <c r="N16" s="213"/>
    </row>
    <row r="17" spans="1:18" ht="15.75" customHeight="1">
      <c r="A17" s="101"/>
      <c r="B17" s="7"/>
      <c r="C17" s="132"/>
      <c r="D17" s="132"/>
      <c r="E17" s="132"/>
      <c r="F17" s="132"/>
      <c r="G17" s="132"/>
      <c r="H17" s="23"/>
      <c r="I17" s="141"/>
      <c r="J17" s="141"/>
      <c r="K17" s="123"/>
      <c r="N17" s="3" t="s">
        <v>249</v>
      </c>
    </row>
    <row r="18" spans="1:18" ht="15.75" customHeight="1">
      <c r="A18" s="101"/>
      <c r="B18" s="134">
        <v>1</v>
      </c>
      <c r="C18" s="233" t="s">
        <v>186</v>
      </c>
      <c r="D18" s="234"/>
      <c r="E18" s="234"/>
      <c r="F18" s="235"/>
      <c r="G18" s="24">
        <f>SUM(G19:G25)</f>
        <v>0</v>
      </c>
      <c r="H18" s="88">
        <f>SUM(H19:H25)</f>
        <v>0</v>
      </c>
      <c r="I18" s="141"/>
      <c r="J18" s="141"/>
      <c r="K18" s="124">
        <f>SUM(K19:K25)</f>
        <v>30</v>
      </c>
      <c r="L18" s="2">
        <v>6</v>
      </c>
      <c r="M18" s="9">
        <f>IF(H18=0,0,H18/$D$106)</f>
        <v>0</v>
      </c>
      <c r="N18" s="3">
        <f>+M18*G18</f>
        <v>0</v>
      </c>
    </row>
    <row r="19" spans="1:18" s="12" customFormat="1" ht="15.75" customHeight="1" outlineLevel="1">
      <c r="A19" s="103"/>
      <c r="B19" s="20">
        <f>+K19</f>
        <v>9</v>
      </c>
      <c r="C19" s="214" t="s">
        <v>187</v>
      </c>
      <c r="D19" s="214"/>
      <c r="E19" s="214"/>
      <c r="F19" s="214"/>
      <c r="G19" s="87">
        <f t="shared" ref="G19:G25" si="0">IF($H$18=0,0,IF(H19/$H$18&gt;=$L$19,K19,0))+IF(H19=0,0,IF(H19/$H$18&gt;=$L$19,0,K19/2*((H19/$H$18)/$L$19)))</f>
        <v>0</v>
      </c>
      <c r="H19" s="90">
        <f>+'Allegato Filiere'!BF52</f>
        <v>0</v>
      </c>
      <c r="I19" s="143"/>
      <c r="J19" s="143"/>
      <c r="K19" s="125">
        <v>9</v>
      </c>
      <c r="L19" s="12">
        <f>1/L18</f>
        <v>0.16666666666666666</v>
      </c>
      <c r="N19" s="13"/>
      <c r="O19" s="13"/>
      <c r="P19" s="13"/>
      <c r="Q19" s="13"/>
      <c r="R19" s="13"/>
    </row>
    <row r="20" spans="1:18" s="12" customFormat="1" ht="30" customHeight="1" outlineLevel="1">
      <c r="A20" s="103"/>
      <c r="B20" s="20">
        <f t="shared" ref="B20:B25" si="1">+K20</f>
        <v>7</v>
      </c>
      <c r="C20" s="214" t="s">
        <v>188</v>
      </c>
      <c r="D20" s="214"/>
      <c r="E20" s="214"/>
      <c r="F20" s="214"/>
      <c r="G20" s="87">
        <f t="shared" si="0"/>
        <v>0</v>
      </c>
      <c r="H20" s="90">
        <f>+'Allegato Filiere'!BG52</f>
        <v>0</v>
      </c>
      <c r="I20" s="143"/>
      <c r="J20" s="143"/>
      <c r="K20" s="125">
        <v>7</v>
      </c>
      <c r="N20" s="13"/>
      <c r="O20" s="13"/>
      <c r="P20" s="13"/>
      <c r="Q20" s="13"/>
      <c r="R20" s="13"/>
    </row>
    <row r="21" spans="1:18" s="12" customFormat="1" ht="35.25" customHeight="1" outlineLevel="1">
      <c r="A21" s="103"/>
      <c r="B21" s="20">
        <f t="shared" si="1"/>
        <v>5</v>
      </c>
      <c r="C21" s="214" t="s">
        <v>248</v>
      </c>
      <c r="D21" s="214"/>
      <c r="E21" s="214"/>
      <c r="F21" s="214"/>
      <c r="G21" s="87">
        <f t="shared" si="0"/>
        <v>0</v>
      </c>
      <c r="H21" s="90">
        <f>+'Allegato Filiere'!BH52</f>
        <v>0</v>
      </c>
      <c r="I21" s="143"/>
      <c r="J21" s="143"/>
      <c r="K21" s="125">
        <v>5</v>
      </c>
      <c r="N21" s="13"/>
      <c r="O21" s="13"/>
      <c r="P21" s="13"/>
      <c r="Q21" s="13"/>
      <c r="R21" s="13"/>
    </row>
    <row r="22" spans="1:18" s="12" customFormat="1" ht="15.75" customHeight="1" outlineLevel="1">
      <c r="A22" s="103"/>
      <c r="B22" s="20">
        <f t="shared" si="1"/>
        <v>5</v>
      </c>
      <c r="C22" s="214" t="s">
        <v>237</v>
      </c>
      <c r="D22" s="214"/>
      <c r="E22" s="214"/>
      <c r="F22" s="214"/>
      <c r="G22" s="87">
        <f t="shared" si="0"/>
        <v>0</v>
      </c>
      <c r="H22" s="90">
        <f>+'Allegato Filiere'!BI52</f>
        <v>0</v>
      </c>
      <c r="I22" s="143"/>
      <c r="J22" s="143"/>
      <c r="K22" s="125">
        <v>5</v>
      </c>
      <c r="N22" s="13"/>
      <c r="O22" s="13"/>
      <c r="P22" s="13"/>
      <c r="Q22" s="13"/>
      <c r="R22" s="13"/>
    </row>
    <row r="23" spans="1:18" s="12" customFormat="1" ht="15.75" customHeight="1" outlineLevel="1">
      <c r="A23" s="103"/>
      <c r="B23" s="20">
        <f t="shared" si="1"/>
        <v>2</v>
      </c>
      <c r="C23" s="214" t="s">
        <v>241</v>
      </c>
      <c r="D23" s="214"/>
      <c r="E23" s="214"/>
      <c r="F23" s="214"/>
      <c r="G23" s="87">
        <f t="shared" si="0"/>
        <v>0</v>
      </c>
      <c r="H23" s="90">
        <f>+'Allegato Filiere'!BJ52</f>
        <v>0</v>
      </c>
      <c r="I23" s="143"/>
      <c r="J23" s="143"/>
      <c r="K23" s="125">
        <v>2</v>
      </c>
      <c r="N23" s="13"/>
      <c r="O23" s="13"/>
      <c r="P23" s="13"/>
      <c r="Q23" s="13"/>
      <c r="R23" s="13"/>
    </row>
    <row r="24" spans="1:18" s="12" customFormat="1" ht="50.1" customHeight="1" outlineLevel="1">
      <c r="A24" s="103"/>
      <c r="B24" s="20">
        <f t="shared" si="1"/>
        <v>2</v>
      </c>
      <c r="C24" s="214" t="s">
        <v>247</v>
      </c>
      <c r="D24" s="214"/>
      <c r="E24" s="214"/>
      <c r="F24" s="214"/>
      <c r="G24" s="87">
        <f t="shared" si="0"/>
        <v>0</v>
      </c>
      <c r="H24" s="90">
        <f>+'Allegato Filiere'!BK52</f>
        <v>0</v>
      </c>
      <c r="I24" s="144"/>
      <c r="J24" s="144"/>
      <c r="K24" s="126">
        <v>2</v>
      </c>
      <c r="N24" s="13"/>
      <c r="O24" s="13"/>
      <c r="P24" s="13"/>
      <c r="Q24" s="13"/>
      <c r="R24" s="13"/>
    </row>
    <row r="25" spans="1:18" s="12" customFormat="1" outlineLevel="1">
      <c r="A25" s="103"/>
      <c r="B25" s="20">
        <f t="shared" si="1"/>
        <v>0</v>
      </c>
      <c r="C25" s="218" t="s">
        <v>244</v>
      </c>
      <c r="D25" s="219"/>
      <c r="E25" s="219"/>
      <c r="F25" s="220"/>
      <c r="G25" s="87">
        <f t="shared" si="0"/>
        <v>0</v>
      </c>
      <c r="H25" s="90">
        <f>+'Allegato Filiere'!BL52</f>
        <v>0</v>
      </c>
      <c r="I25" s="143"/>
      <c r="J25" s="143"/>
      <c r="K25" s="125">
        <v>0</v>
      </c>
      <c r="N25" s="13"/>
      <c r="O25" s="13"/>
      <c r="P25" s="13"/>
      <c r="Q25" s="13"/>
      <c r="R25" s="13"/>
    </row>
    <row r="26" spans="1:18" s="12" customFormat="1">
      <c r="A26" s="103"/>
      <c r="B26" s="11">
        <v>2</v>
      </c>
      <c r="C26" s="224" t="s">
        <v>189</v>
      </c>
      <c r="D26" s="224"/>
      <c r="E26" s="224"/>
      <c r="F26" s="224"/>
      <c r="G26" s="26">
        <f>SUM(G27:G33)</f>
        <v>0</v>
      </c>
      <c r="H26" s="89">
        <f>SUM(H27:H33)</f>
        <v>0</v>
      </c>
      <c r="I26" s="143"/>
      <c r="J26" s="143"/>
      <c r="K26" s="124">
        <f>SUM(K27:K33)</f>
        <v>30</v>
      </c>
      <c r="L26" s="12">
        <v>6</v>
      </c>
      <c r="M26" s="9">
        <f>IF(H26=0,0,H26/$D$106)</f>
        <v>0</v>
      </c>
      <c r="N26" s="3">
        <f>+M26*G26</f>
        <v>0</v>
      </c>
      <c r="O26" s="13"/>
      <c r="P26" s="13"/>
      <c r="Q26" s="13"/>
      <c r="R26" s="13"/>
    </row>
    <row r="27" spans="1:18" s="12" customFormat="1" ht="33" customHeight="1" outlineLevel="1">
      <c r="A27" s="103"/>
      <c r="B27" s="20">
        <f t="shared" ref="B27:B33" si="2">+K27</f>
        <v>8</v>
      </c>
      <c r="C27" s="214" t="s">
        <v>190</v>
      </c>
      <c r="D27" s="214"/>
      <c r="E27" s="214"/>
      <c r="F27" s="214"/>
      <c r="G27" s="25">
        <f t="shared" ref="G27:G33" si="3">IF($H$26=0,0,IF(H27/$H$26&gt;=$L$27,K27,0))+IF(H27=0,0,IF(H27/$H$26&gt;=$L$27,0,K27/2*((H27/$H$26)/$L$27)))</f>
        <v>0</v>
      </c>
      <c r="H27" s="91">
        <f>+'Allegato Filiere'!BN52</f>
        <v>0</v>
      </c>
      <c r="I27" s="143"/>
      <c r="J27" s="143"/>
      <c r="K27" s="125">
        <v>8</v>
      </c>
      <c r="L27" s="12">
        <f>1/L26</f>
        <v>0.16666666666666666</v>
      </c>
      <c r="N27" s="13"/>
      <c r="O27" s="13"/>
      <c r="P27" s="13"/>
      <c r="Q27" s="13"/>
      <c r="R27" s="13"/>
    </row>
    <row r="28" spans="1:18" s="12" customFormat="1" ht="32.25" customHeight="1" outlineLevel="1">
      <c r="A28" s="103"/>
      <c r="B28" s="20">
        <f t="shared" si="2"/>
        <v>6</v>
      </c>
      <c r="C28" s="214" t="s">
        <v>191</v>
      </c>
      <c r="D28" s="214"/>
      <c r="E28" s="214"/>
      <c r="F28" s="214"/>
      <c r="G28" s="25">
        <f t="shared" si="3"/>
        <v>0</v>
      </c>
      <c r="H28" s="91">
        <f>+'Allegato Filiere'!BO52</f>
        <v>0</v>
      </c>
      <c r="I28" s="143"/>
      <c r="J28" s="143"/>
      <c r="K28" s="125">
        <v>6</v>
      </c>
      <c r="N28" s="13"/>
      <c r="O28" s="13"/>
      <c r="P28" s="13"/>
      <c r="Q28" s="13"/>
      <c r="R28" s="13"/>
    </row>
    <row r="29" spans="1:18" s="12" customFormat="1" ht="33.75" customHeight="1" outlineLevel="1">
      <c r="A29" s="103"/>
      <c r="B29" s="20">
        <f t="shared" si="2"/>
        <v>5</v>
      </c>
      <c r="C29" s="214" t="s">
        <v>192</v>
      </c>
      <c r="D29" s="214"/>
      <c r="E29" s="214"/>
      <c r="F29" s="214"/>
      <c r="G29" s="25">
        <f t="shared" si="3"/>
        <v>0</v>
      </c>
      <c r="H29" s="91">
        <f>+'Allegato Filiere'!BP52</f>
        <v>0</v>
      </c>
      <c r="I29" s="143"/>
      <c r="J29" s="143"/>
      <c r="K29" s="125">
        <v>5</v>
      </c>
      <c r="N29" s="13"/>
      <c r="O29" s="13"/>
      <c r="P29" s="13"/>
      <c r="Q29" s="13"/>
      <c r="R29" s="13"/>
    </row>
    <row r="30" spans="1:18" s="12" customFormat="1" ht="15.75" customHeight="1" outlineLevel="1">
      <c r="A30" s="103"/>
      <c r="B30" s="20">
        <f t="shared" si="2"/>
        <v>5</v>
      </c>
      <c r="C30" s="214" t="s">
        <v>237</v>
      </c>
      <c r="D30" s="214"/>
      <c r="E30" s="214"/>
      <c r="F30" s="214"/>
      <c r="G30" s="25">
        <f t="shared" si="3"/>
        <v>0</v>
      </c>
      <c r="H30" s="91">
        <f>+'Allegato Filiere'!BQ52</f>
        <v>0</v>
      </c>
      <c r="I30" s="143"/>
      <c r="J30" s="143"/>
      <c r="K30" s="125">
        <v>5</v>
      </c>
      <c r="N30" s="13"/>
      <c r="O30" s="13"/>
      <c r="P30" s="13"/>
      <c r="Q30" s="13"/>
      <c r="R30" s="13"/>
    </row>
    <row r="31" spans="1:18" s="12" customFormat="1" outlineLevel="1">
      <c r="A31" s="103"/>
      <c r="B31" s="20">
        <f t="shared" si="2"/>
        <v>4</v>
      </c>
      <c r="C31" s="214" t="s">
        <v>193</v>
      </c>
      <c r="D31" s="214"/>
      <c r="E31" s="214"/>
      <c r="F31" s="214"/>
      <c r="G31" s="25">
        <f t="shared" si="3"/>
        <v>0</v>
      </c>
      <c r="H31" s="91">
        <f>+'Allegato Filiere'!BR52</f>
        <v>0</v>
      </c>
      <c r="I31" s="143"/>
      <c r="J31" s="143"/>
      <c r="K31" s="125">
        <v>4</v>
      </c>
      <c r="N31" s="13"/>
      <c r="O31" s="13"/>
      <c r="P31" s="13"/>
      <c r="Q31" s="13"/>
      <c r="R31" s="13"/>
    </row>
    <row r="32" spans="1:18" s="12" customFormat="1" ht="50.1" customHeight="1" outlineLevel="1">
      <c r="A32" s="103"/>
      <c r="B32" s="20">
        <f t="shared" si="2"/>
        <v>2</v>
      </c>
      <c r="C32" s="214" t="s">
        <v>247</v>
      </c>
      <c r="D32" s="214"/>
      <c r="E32" s="214"/>
      <c r="F32" s="214"/>
      <c r="G32" s="25">
        <f t="shared" si="3"/>
        <v>0</v>
      </c>
      <c r="H32" s="91">
        <f>+'Allegato Filiere'!BS52</f>
        <v>0</v>
      </c>
      <c r="I32" s="143"/>
      <c r="J32" s="143"/>
      <c r="K32" s="125">
        <v>2</v>
      </c>
      <c r="N32" s="13"/>
      <c r="O32" s="13"/>
      <c r="P32" s="13"/>
      <c r="Q32" s="13"/>
      <c r="R32" s="13"/>
    </row>
    <row r="33" spans="1:18" s="12" customFormat="1" outlineLevel="1">
      <c r="A33" s="103"/>
      <c r="B33" s="20">
        <f t="shared" si="2"/>
        <v>0</v>
      </c>
      <c r="C33" s="214" t="s">
        <v>245</v>
      </c>
      <c r="D33" s="214"/>
      <c r="E33" s="214"/>
      <c r="F33" s="214"/>
      <c r="G33" s="25">
        <f t="shared" si="3"/>
        <v>0</v>
      </c>
      <c r="H33" s="91">
        <f>+'Allegato Filiere'!BT52</f>
        <v>0</v>
      </c>
      <c r="I33" s="143"/>
      <c r="J33" s="143"/>
      <c r="K33" s="125">
        <v>0</v>
      </c>
      <c r="N33" s="13"/>
      <c r="O33" s="13"/>
      <c r="P33" s="13"/>
      <c r="Q33" s="13"/>
      <c r="R33" s="13"/>
    </row>
    <row r="34" spans="1:18" s="12" customFormat="1">
      <c r="A34" s="103"/>
      <c r="B34" s="11">
        <v>3</v>
      </c>
      <c r="C34" s="224" t="s">
        <v>194</v>
      </c>
      <c r="D34" s="224"/>
      <c r="E34" s="224"/>
      <c r="F34" s="224"/>
      <c r="G34" s="26">
        <f>SUM(G35:G40)</f>
        <v>0</v>
      </c>
      <c r="H34" s="89">
        <f>SUM(H35:H40)</f>
        <v>0</v>
      </c>
      <c r="I34" s="143"/>
      <c r="J34" s="143"/>
      <c r="K34" s="124">
        <f>SUM(K35:K40)</f>
        <v>30</v>
      </c>
      <c r="L34" s="12">
        <v>5</v>
      </c>
      <c r="M34" s="9">
        <f>IF(H34=0,0,H34/$D$106)</f>
        <v>0</v>
      </c>
      <c r="N34" s="3">
        <f>+M34*G34</f>
        <v>0</v>
      </c>
      <c r="O34" s="13"/>
      <c r="P34" s="13"/>
      <c r="Q34" s="13"/>
      <c r="R34" s="13"/>
    </row>
    <row r="35" spans="1:18" s="12" customFormat="1" ht="30" customHeight="1" outlineLevel="1">
      <c r="A35" s="103"/>
      <c r="B35" s="20">
        <f t="shared" ref="B35:B40" si="4">+K35</f>
        <v>12</v>
      </c>
      <c r="C35" s="214" t="s">
        <v>195</v>
      </c>
      <c r="D35" s="214"/>
      <c r="E35" s="214"/>
      <c r="F35" s="214"/>
      <c r="G35" s="25">
        <f t="shared" ref="G35:G40" si="5">IF($H$34=0,0,IF(H35/$H$34&gt;=$L$35,K35,0))+IF(H35=0,0,IF(H35/$H$34&gt;=$L$35,0,K35/2*((H35/$H$34)/$L$35)))</f>
        <v>0</v>
      </c>
      <c r="H35" s="91">
        <f>+'Allegato Filiere'!BV52</f>
        <v>0</v>
      </c>
      <c r="I35" s="143"/>
      <c r="J35" s="143"/>
      <c r="K35" s="126">
        <v>12</v>
      </c>
      <c r="L35" s="12">
        <f>1/L34</f>
        <v>0.2</v>
      </c>
      <c r="N35" s="13"/>
      <c r="O35" s="13"/>
      <c r="P35" s="13"/>
      <c r="Q35" s="13"/>
      <c r="R35" s="13"/>
    </row>
    <row r="36" spans="1:18" s="12" customFormat="1" ht="27.75" customHeight="1" outlineLevel="1">
      <c r="A36" s="103"/>
      <c r="B36" s="20">
        <f t="shared" si="4"/>
        <v>8</v>
      </c>
      <c r="C36" s="214" t="s">
        <v>196</v>
      </c>
      <c r="D36" s="214"/>
      <c r="E36" s="214"/>
      <c r="F36" s="214"/>
      <c r="G36" s="25">
        <f t="shared" si="5"/>
        <v>0</v>
      </c>
      <c r="H36" s="91">
        <f>+'Allegato Filiere'!BW52</f>
        <v>0</v>
      </c>
      <c r="I36" s="143"/>
      <c r="J36" s="143"/>
      <c r="K36" s="126">
        <v>8</v>
      </c>
      <c r="N36" s="13"/>
      <c r="O36" s="13"/>
      <c r="P36" s="13"/>
      <c r="Q36" s="13"/>
      <c r="R36" s="13"/>
    </row>
    <row r="37" spans="1:18" s="12" customFormat="1" ht="15.75" customHeight="1" outlineLevel="1">
      <c r="A37" s="103"/>
      <c r="B37" s="20">
        <f t="shared" si="4"/>
        <v>5</v>
      </c>
      <c r="C37" s="214" t="s">
        <v>237</v>
      </c>
      <c r="D37" s="214"/>
      <c r="E37" s="214"/>
      <c r="F37" s="214"/>
      <c r="G37" s="25">
        <f t="shared" si="5"/>
        <v>0</v>
      </c>
      <c r="H37" s="91">
        <f>+'Allegato Filiere'!BX52</f>
        <v>0</v>
      </c>
      <c r="I37" s="143"/>
      <c r="J37" s="143"/>
      <c r="K37" s="125">
        <v>5</v>
      </c>
      <c r="N37" s="13"/>
      <c r="O37" s="13"/>
      <c r="P37" s="13"/>
      <c r="Q37" s="13"/>
      <c r="R37" s="13"/>
    </row>
    <row r="38" spans="1:18" s="12" customFormat="1" outlineLevel="1">
      <c r="A38" s="103"/>
      <c r="B38" s="20">
        <f t="shared" si="4"/>
        <v>4</v>
      </c>
      <c r="C38" s="214" t="s">
        <v>193</v>
      </c>
      <c r="D38" s="214"/>
      <c r="E38" s="214"/>
      <c r="F38" s="214"/>
      <c r="G38" s="25">
        <f t="shared" si="5"/>
        <v>0</v>
      </c>
      <c r="H38" s="91">
        <f>+'Allegato Filiere'!BY52</f>
        <v>0</v>
      </c>
      <c r="I38" s="143"/>
      <c r="J38" s="143"/>
      <c r="K38" s="125">
        <v>4</v>
      </c>
      <c r="N38" s="13"/>
      <c r="O38" s="13"/>
      <c r="P38" s="13"/>
      <c r="Q38" s="13"/>
      <c r="R38" s="13"/>
    </row>
    <row r="39" spans="1:18" s="12" customFormat="1" ht="50.1" customHeight="1" outlineLevel="1">
      <c r="A39" s="103"/>
      <c r="B39" s="20">
        <f t="shared" si="4"/>
        <v>1</v>
      </c>
      <c r="C39" s="214" t="s">
        <v>247</v>
      </c>
      <c r="D39" s="214"/>
      <c r="E39" s="214"/>
      <c r="F39" s="214"/>
      <c r="G39" s="25">
        <f t="shared" si="5"/>
        <v>0</v>
      </c>
      <c r="H39" s="91">
        <f>+'Allegato Filiere'!BZ52</f>
        <v>0</v>
      </c>
      <c r="I39" s="143"/>
      <c r="J39" s="143"/>
      <c r="K39" s="125">
        <v>1</v>
      </c>
      <c r="N39" s="13"/>
      <c r="O39" s="13"/>
      <c r="P39" s="13"/>
      <c r="Q39" s="13"/>
      <c r="R39" s="13"/>
    </row>
    <row r="40" spans="1:18" s="12" customFormat="1" outlineLevel="1">
      <c r="A40" s="103"/>
      <c r="B40" s="20">
        <f t="shared" si="4"/>
        <v>0</v>
      </c>
      <c r="C40" s="218" t="s">
        <v>244</v>
      </c>
      <c r="D40" s="219"/>
      <c r="E40" s="219"/>
      <c r="F40" s="220"/>
      <c r="G40" s="25">
        <f t="shared" si="5"/>
        <v>0</v>
      </c>
      <c r="H40" s="91">
        <f>+'Allegato Filiere'!CA52</f>
        <v>0</v>
      </c>
      <c r="I40" s="143"/>
      <c r="J40" s="143"/>
      <c r="K40" s="125">
        <v>0</v>
      </c>
      <c r="N40" s="13"/>
      <c r="O40" s="13"/>
      <c r="P40" s="13"/>
      <c r="Q40" s="13"/>
      <c r="R40" s="13"/>
    </row>
    <row r="41" spans="1:18" s="12" customFormat="1">
      <c r="A41" s="103"/>
      <c r="B41" s="11">
        <v>4</v>
      </c>
      <c r="C41" s="224" t="s">
        <v>232</v>
      </c>
      <c r="D41" s="224"/>
      <c r="E41" s="224"/>
      <c r="F41" s="224"/>
      <c r="G41" s="26">
        <f>SUM(G42:G47)</f>
        <v>0</v>
      </c>
      <c r="H41" s="89">
        <f>SUM(H42:H47)</f>
        <v>0</v>
      </c>
      <c r="I41" s="143"/>
      <c r="J41" s="143"/>
      <c r="K41" s="124">
        <f>SUM(K42:K47)</f>
        <v>30</v>
      </c>
      <c r="L41" s="12">
        <v>5</v>
      </c>
      <c r="M41" s="9">
        <f>IF(H41=0,0,H41/$D$106)</f>
        <v>0</v>
      </c>
      <c r="N41" s="3">
        <f>+M41*G41</f>
        <v>0</v>
      </c>
      <c r="O41" s="13"/>
      <c r="P41" s="13"/>
      <c r="Q41" s="13"/>
      <c r="R41" s="13"/>
    </row>
    <row r="42" spans="1:18" s="12" customFormat="1" ht="19.5" customHeight="1" outlineLevel="1">
      <c r="A42" s="103"/>
      <c r="B42" s="10"/>
      <c r="C42" s="214" t="s">
        <v>197</v>
      </c>
      <c r="D42" s="214"/>
      <c r="E42" s="214"/>
      <c r="F42" s="214"/>
      <c r="G42" s="25">
        <f t="shared" ref="G42:G47" si="6">IF($H$41=0,0,IF(H42/$H$41&gt;=$L$42,K42,0))+IF(H42=0,0,IF(H42/$H$41&gt;=$L$42,0,K42/2*((H42/$H$41)/$L$42)))</f>
        <v>0</v>
      </c>
      <c r="H42" s="91">
        <f>+'Allegato Filiere'!CC52</f>
        <v>0</v>
      </c>
      <c r="I42" s="143"/>
      <c r="J42" s="143"/>
      <c r="K42" s="125">
        <v>12</v>
      </c>
      <c r="L42" s="12">
        <f>1/L41</f>
        <v>0.2</v>
      </c>
      <c r="N42" s="13"/>
      <c r="O42" s="13"/>
      <c r="P42" s="13"/>
      <c r="Q42" s="13"/>
      <c r="R42" s="13"/>
    </row>
    <row r="43" spans="1:18" s="12" customFormat="1" ht="32.25" customHeight="1" outlineLevel="1">
      <c r="A43" s="103"/>
      <c r="B43" s="10"/>
      <c r="C43" s="214" t="s">
        <v>198</v>
      </c>
      <c r="D43" s="214"/>
      <c r="E43" s="214"/>
      <c r="F43" s="214"/>
      <c r="G43" s="25">
        <f t="shared" si="6"/>
        <v>0</v>
      </c>
      <c r="H43" s="91">
        <f>+'Allegato Filiere'!CD52</f>
        <v>0</v>
      </c>
      <c r="I43" s="143"/>
      <c r="J43" s="143"/>
      <c r="K43" s="125">
        <v>9</v>
      </c>
      <c r="N43" s="13"/>
      <c r="O43" s="13"/>
      <c r="P43" s="13"/>
      <c r="Q43" s="13"/>
      <c r="R43" s="13"/>
    </row>
    <row r="44" spans="1:18" s="12" customFormat="1" ht="15.75" customHeight="1" outlineLevel="1">
      <c r="A44" s="103"/>
      <c r="B44" s="10"/>
      <c r="C44" s="214" t="s">
        <v>237</v>
      </c>
      <c r="D44" s="214"/>
      <c r="E44" s="214"/>
      <c r="F44" s="214"/>
      <c r="G44" s="25">
        <f t="shared" si="6"/>
        <v>0</v>
      </c>
      <c r="H44" s="91">
        <f>+'Allegato Filiere'!CE52</f>
        <v>0</v>
      </c>
      <c r="I44" s="143"/>
      <c r="J44" s="143"/>
      <c r="K44" s="125">
        <v>4</v>
      </c>
      <c r="N44" s="13"/>
      <c r="O44" s="13"/>
      <c r="P44" s="13"/>
      <c r="Q44" s="13"/>
      <c r="R44" s="13"/>
    </row>
    <row r="45" spans="1:18" s="12" customFormat="1" ht="18" customHeight="1" outlineLevel="1">
      <c r="A45" s="103"/>
      <c r="B45" s="10"/>
      <c r="C45" s="214" t="s">
        <v>199</v>
      </c>
      <c r="D45" s="214"/>
      <c r="E45" s="214"/>
      <c r="F45" s="214"/>
      <c r="G45" s="25">
        <f t="shared" si="6"/>
        <v>0</v>
      </c>
      <c r="H45" s="91">
        <f>+'Allegato Filiere'!CF52</f>
        <v>0</v>
      </c>
      <c r="I45" s="143"/>
      <c r="J45" s="143"/>
      <c r="K45" s="125">
        <v>3</v>
      </c>
      <c r="N45" s="13"/>
      <c r="O45" s="13"/>
      <c r="P45" s="13"/>
      <c r="Q45" s="13"/>
      <c r="R45" s="13"/>
    </row>
    <row r="46" spans="1:18" s="12" customFormat="1" ht="45" customHeight="1" outlineLevel="1">
      <c r="A46" s="103"/>
      <c r="B46" s="10"/>
      <c r="C46" s="214" t="s">
        <v>247</v>
      </c>
      <c r="D46" s="214"/>
      <c r="E46" s="214"/>
      <c r="F46" s="214"/>
      <c r="G46" s="25">
        <f t="shared" si="6"/>
        <v>0</v>
      </c>
      <c r="H46" s="91">
        <f>+'Allegato Filiere'!CG52</f>
        <v>0</v>
      </c>
      <c r="I46" s="143"/>
      <c r="J46" s="143"/>
      <c r="K46" s="125">
        <v>2</v>
      </c>
      <c r="N46" s="13"/>
      <c r="O46" s="13"/>
      <c r="P46" s="13"/>
      <c r="Q46" s="13"/>
      <c r="R46" s="13"/>
    </row>
    <row r="47" spans="1:18" s="12" customFormat="1" ht="18" customHeight="1" outlineLevel="1" thickBot="1">
      <c r="A47" s="104"/>
      <c r="B47" s="105"/>
      <c r="C47" s="215" t="s">
        <v>244</v>
      </c>
      <c r="D47" s="216"/>
      <c r="E47" s="216"/>
      <c r="F47" s="217"/>
      <c r="G47" s="106">
        <f t="shared" si="6"/>
        <v>0</v>
      </c>
      <c r="H47" s="107">
        <f>+'Allegato Filiere'!CH52</f>
        <v>0</v>
      </c>
      <c r="I47" s="145"/>
      <c r="J47" s="143"/>
      <c r="K47" s="125">
        <v>0</v>
      </c>
      <c r="N47" s="13"/>
      <c r="O47" s="13"/>
      <c r="P47" s="13"/>
      <c r="Q47" s="13"/>
      <c r="R47" s="13"/>
    </row>
    <row r="48" spans="1:18" s="12" customFormat="1">
      <c r="A48" s="108"/>
      <c r="B48" s="109">
        <v>5</v>
      </c>
      <c r="C48" s="223" t="s">
        <v>233</v>
      </c>
      <c r="D48" s="223"/>
      <c r="E48" s="223"/>
      <c r="F48" s="223"/>
      <c r="G48" s="110">
        <f>SUM(G49:G53)</f>
        <v>0</v>
      </c>
      <c r="H48" s="111">
        <f>SUM(H49:H53)</f>
        <v>0</v>
      </c>
      <c r="I48" s="146"/>
      <c r="J48" s="143"/>
      <c r="K48" s="127">
        <f>SUM(K49:K53)</f>
        <v>30</v>
      </c>
      <c r="L48" s="12">
        <v>4</v>
      </c>
      <c r="M48" s="9">
        <f>IF(H48=0,0,H48/$D$106)</f>
        <v>0</v>
      </c>
      <c r="N48" s="3">
        <f>+M48*G48</f>
        <v>0</v>
      </c>
      <c r="O48" s="13"/>
      <c r="P48" s="13"/>
      <c r="Q48" s="13"/>
      <c r="R48" s="13"/>
    </row>
    <row r="49" spans="1:18" s="12" customFormat="1" ht="31.5" customHeight="1" outlineLevel="1">
      <c r="A49" s="103"/>
      <c r="B49" s="20">
        <f>+K49</f>
        <v>18</v>
      </c>
      <c r="C49" s="214" t="s">
        <v>238</v>
      </c>
      <c r="D49" s="214"/>
      <c r="E49" s="214"/>
      <c r="F49" s="214"/>
      <c r="G49" s="25">
        <f>IF($H$48=0,0,IF(H49/$H$48&gt;=$L$49,K49,0))+IF(H49=0,0,IF(H49/$H$48&gt;=$L$49,0,K49/2*((H49/$H$48)/$L$49)))</f>
        <v>0</v>
      </c>
      <c r="H49" s="91">
        <f>+'Allegato Filiere'!CJ52</f>
        <v>0</v>
      </c>
      <c r="I49" s="143"/>
      <c r="J49" s="143"/>
      <c r="K49" s="128">
        <v>18</v>
      </c>
      <c r="L49" s="12">
        <f>1/L48</f>
        <v>0.25</v>
      </c>
      <c r="N49" s="13"/>
      <c r="O49" s="13"/>
      <c r="P49" s="13"/>
      <c r="Q49" s="13"/>
      <c r="R49" s="13"/>
    </row>
    <row r="50" spans="1:18" s="12" customFormat="1" ht="50.1" customHeight="1" outlineLevel="1">
      <c r="A50" s="103"/>
      <c r="B50" s="20">
        <f>+K50</f>
        <v>6</v>
      </c>
      <c r="C50" s="214" t="s">
        <v>200</v>
      </c>
      <c r="D50" s="214"/>
      <c r="E50" s="214"/>
      <c r="F50" s="214"/>
      <c r="G50" s="25">
        <f>IF($H$48=0,0,IF(H50/$H$48&gt;=$L$49,K50,0))+IF(H50=0,0,IF(H50/$H$48&gt;=$L$49,0,K50/2*((H50/$H$48)/$L$49)))</f>
        <v>0</v>
      </c>
      <c r="H50" s="91">
        <f>+'Allegato Filiere'!CK52</f>
        <v>0</v>
      </c>
      <c r="I50" s="143"/>
      <c r="J50" s="143"/>
      <c r="K50" s="128">
        <v>6</v>
      </c>
      <c r="N50" s="13"/>
      <c r="O50" s="13"/>
      <c r="P50" s="13"/>
      <c r="Q50" s="13"/>
      <c r="R50" s="13"/>
    </row>
    <row r="51" spans="1:18" s="12" customFormat="1" ht="15.75" customHeight="1" outlineLevel="1">
      <c r="A51" s="103"/>
      <c r="B51" s="20">
        <f>+K51</f>
        <v>5</v>
      </c>
      <c r="C51" s="214" t="s">
        <v>237</v>
      </c>
      <c r="D51" s="214"/>
      <c r="E51" s="214"/>
      <c r="F51" s="214"/>
      <c r="G51" s="25">
        <f>IF($H$48=0,0,IF(H51/$H$48&gt;=$L$49,K51,0))+IF(H51=0,0,IF(H51/$H$48&gt;=$L$49,0,K51/2*((H51/$H$48)/$L$49)))</f>
        <v>0</v>
      </c>
      <c r="H51" s="91">
        <f>+'Allegato Filiere'!CL52</f>
        <v>0</v>
      </c>
      <c r="I51" s="143"/>
      <c r="J51" s="143"/>
      <c r="K51" s="125">
        <v>5</v>
      </c>
      <c r="N51" s="13"/>
      <c r="O51" s="13"/>
      <c r="P51" s="13"/>
      <c r="Q51" s="13"/>
      <c r="R51" s="13"/>
    </row>
    <row r="52" spans="1:18" s="12" customFormat="1" ht="50.1" customHeight="1" outlineLevel="1">
      <c r="A52" s="103"/>
      <c r="B52" s="20">
        <f>+K52</f>
        <v>1</v>
      </c>
      <c r="C52" s="214" t="s">
        <v>247</v>
      </c>
      <c r="D52" s="214"/>
      <c r="E52" s="214"/>
      <c r="F52" s="214"/>
      <c r="G52" s="25">
        <f>IF($H$48=0,0,IF(H52/$H$48&gt;=$L$49,K52,0))+IF(H52=0,0,IF(H52/$H$48&gt;=$L$49,0,K52/2*((H52/$H$48)/$L$49)))</f>
        <v>0</v>
      </c>
      <c r="H52" s="91">
        <f>+'Allegato Filiere'!CM52</f>
        <v>0</v>
      </c>
      <c r="I52" s="143"/>
      <c r="J52" s="143"/>
      <c r="K52" s="128">
        <v>1</v>
      </c>
      <c r="N52" s="13"/>
      <c r="O52" s="13"/>
      <c r="P52" s="13"/>
      <c r="Q52" s="13"/>
      <c r="R52" s="13"/>
    </row>
    <row r="53" spans="1:18" s="12" customFormat="1" outlineLevel="1">
      <c r="A53" s="103"/>
      <c r="B53" s="20">
        <f>+K53</f>
        <v>0</v>
      </c>
      <c r="C53" s="218" t="s">
        <v>244</v>
      </c>
      <c r="D53" s="219"/>
      <c r="E53" s="219"/>
      <c r="F53" s="220"/>
      <c r="G53" s="25">
        <f>IF($H$48=0,0,IF(H53/$H$48&gt;=$L$49,K53,0))+IF(H53=0,0,IF(H53/$H$48&gt;=$L$49,0,K53/2*((H53/$H$48)/$L$49)))</f>
        <v>0</v>
      </c>
      <c r="H53" s="91">
        <f>+'Allegato Filiere'!CN52</f>
        <v>0</v>
      </c>
      <c r="I53" s="143"/>
      <c r="J53" s="143"/>
      <c r="K53" s="128">
        <v>0</v>
      </c>
      <c r="N53" s="13"/>
      <c r="O53" s="13"/>
      <c r="P53" s="13"/>
      <c r="Q53" s="13"/>
      <c r="R53" s="13"/>
    </row>
    <row r="54" spans="1:18" s="12" customFormat="1" ht="18" customHeight="1">
      <c r="A54" s="103"/>
      <c r="B54" s="11">
        <v>6</v>
      </c>
      <c r="C54" s="224" t="s">
        <v>234</v>
      </c>
      <c r="D54" s="224"/>
      <c r="E54" s="224"/>
      <c r="F54" s="224"/>
      <c r="G54" s="26">
        <f>SUM(G55:G63)</f>
        <v>0</v>
      </c>
      <c r="H54" s="89">
        <f>SUM(H55:H63)</f>
        <v>0</v>
      </c>
      <c r="I54" s="143"/>
      <c r="J54" s="143"/>
      <c r="K54" s="127">
        <f>SUM(K55:K63)</f>
        <v>30</v>
      </c>
      <c r="L54" s="12">
        <v>8</v>
      </c>
      <c r="M54" s="9">
        <f>IF(H54=0,0,H54/$D$106)</f>
        <v>0</v>
      </c>
      <c r="N54" s="3">
        <f>+M54*G54</f>
        <v>0</v>
      </c>
      <c r="O54" s="13"/>
      <c r="P54" s="13"/>
      <c r="Q54" s="13"/>
      <c r="R54" s="13"/>
    </row>
    <row r="55" spans="1:18" s="12" customFormat="1" ht="17.25" customHeight="1" outlineLevel="1">
      <c r="A55" s="103"/>
      <c r="B55" s="20">
        <f t="shared" ref="B55:B63" si="7">+K55</f>
        <v>5</v>
      </c>
      <c r="C55" s="214" t="s">
        <v>202</v>
      </c>
      <c r="D55" s="214"/>
      <c r="E55" s="214"/>
      <c r="F55" s="214"/>
      <c r="G55" s="25">
        <f t="shared" ref="G55:G63" si="8">IF($H$54=0,0,IF(H55/$H$54&gt;=$L$55,K55,0))+IF(H55=0,0,IF(H55/$H$54&gt;=$L$55,0,K55/2*((H55/$H$54)/$L$55)))</f>
        <v>0</v>
      </c>
      <c r="H55" s="91">
        <f>+'Allegato Filiere'!CP52</f>
        <v>0</v>
      </c>
      <c r="I55" s="143"/>
      <c r="J55" s="143"/>
      <c r="K55" s="128">
        <v>5</v>
      </c>
      <c r="L55" s="12">
        <f>1/L54</f>
        <v>0.125</v>
      </c>
      <c r="N55" s="13"/>
      <c r="O55" s="13"/>
      <c r="P55" s="13"/>
      <c r="Q55" s="13"/>
      <c r="R55" s="13"/>
    </row>
    <row r="56" spans="1:18" s="12" customFormat="1" ht="48.75" customHeight="1" outlineLevel="1">
      <c r="A56" s="103"/>
      <c r="B56" s="20">
        <f t="shared" si="7"/>
        <v>5</v>
      </c>
      <c r="C56" s="214" t="s">
        <v>203</v>
      </c>
      <c r="D56" s="214"/>
      <c r="E56" s="214"/>
      <c r="F56" s="214"/>
      <c r="G56" s="25">
        <f t="shared" si="8"/>
        <v>0</v>
      </c>
      <c r="H56" s="91">
        <f>+'Allegato Filiere'!CQ52</f>
        <v>0</v>
      </c>
      <c r="I56" s="143"/>
      <c r="J56" s="143"/>
      <c r="K56" s="128">
        <v>5</v>
      </c>
      <c r="N56" s="13"/>
      <c r="O56" s="13"/>
      <c r="P56" s="13"/>
      <c r="Q56" s="13"/>
      <c r="R56" s="13"/>
    </row>
    <row r="57" spans="1:18" s="12" customFormat="1" ht="16.5" customHeight="1" outlineLevel="1">
      <c r="A57" s="103"/>
      <c r="B57" s="20">
        <f t="shared" si="7"/>
        <v>5</v>
      </c>
      <c r="C57" s="214" t="s">
        <v>204</v>
      </c>
      <c r="D57" s="214"/>
      <c r="E57" s="214"/>
      <c r="F57" s="214"/>
      <c r="G57" s="25">
        <f t="shared" si="8"/>
        <v>0</v>
      </c>
      <c r="H57" s="91">
        <f>+'Allegato Filiere'!CR52</f>
        <v>0</v>
      </c>
      <c r="I57" s="143"/>
      <c r="J57" s="143"/>
      <c r="K57" s="128">
        <v>5</v>
      </c>
      <c r="N57" s="13"/>
      <c r="O57" s="13"/>
      <c r="P57" s="13"/>
      <c r="Q57" s="13"/>
      <c r="R57" s="13"/>
    </row>
    <row r="58" spans="1:18" s="12" customFormat="1" ht="15.75" customHeight="1" outlineLevel="1">
      <c r="A58" s="103"/>
      <c r="B58" s="20">
        <f t="shared" si="7"/>
        <v>4</v>
      </c>
      <c r="C58" s="214" t="s">
        <v>237</v>
      </c>
      <c r="D58" s="214"/>
      <c r="E58" s="214"/>
      <c r="F58" s="214"/>
      <c r="G58" s="25">
        <f t="shared" si="8"/>
        <v>0</v>
      </c>
      <c r="H58" s="91">
        <f>+'Allegato Filiere'!CS52</f>
        <v>0</v>
      </c>
      <c r="I58" s="143"/>
      <c r="J58" s="143"/>
      <c r="K58" s="125">
        <v>4</v>
      </c>
      <c r="N58" s="13"/>
      <c r="O58" s="13"/>
      <c r="P58" s="13"/>
      <c r="Q58" s="13"/>
      <c r="R58" s="13"/>
    </row>
    <row r="59" spans="1:18" s="12" customFormat="1" ht="16.5" customHeight="1" outlineLevel="1">
      <c r="A59" s="103"/>
      <c r="B59" s="20">
        <f t="shared" si="7"/>
        <v>3</v>
      </c>
      <c r="C59" s="236" t="s">
        <v>205</v>
      </c>
      <c r="D59" s="237"/>
      <c r="E59" s="237"/>
      <c r="F59" s="238"/>
      <c r="G59" s="25">
        <f t="shared" si="8"/>
        <v>0</v>
      </c>
      <c r="H59" s="91">
        <f>+'Allegato Filiere'!CT52</f>
        <v>0</v>
      </c>
      <c r="I59" s="143"/>
      <c r="J59" s="143"/>
      <c r="K59" s="128">
        <v>3</v>
      </c>
      <c r="N59" s="13"/>
      <c r="O59" s="13"/>
      <c r="P59" s="13"/>
      <c r="Q59" s="13"/>
      <c r="R59" s="13"/>
    </row>
    <row r="60" spans="1:18" s="12" customFormat="1" ht="31.5" customHeight="1" outlineLevel="1">
      <c r="A60" s="103"/>
      <c r="B60" s="20">
        <f t="shared" si="7"/>
        <v>3</v>
      </c>
      <c r="C60" s="214" t="s">
        <v>206</v>
      </c>
      <c r="D60" s="214"/>
      <c r="E60" s="214"/>
      <c r="F60" s="214"/>
      <c r="G60" s="25">
        <f t="shared" si="8"/>
        <v>0</v>
      </c>
      <c r="H60" s="91">
        <f>+'Allegato Filiere'!CU52</f>
        <v>0</v>
      </c>
      <c r="I60" s="143"/>
      <c r="J60" s="143"/>
      <c r="K60" s="128">
        <v>3</v>
      </c>
      <c r="N60" s="13"/>
      <c r="O60" s="13"/>
      <c r="P60" s="13"/>
      <c r="Q60" s="13"/>
      <c r="R60" s="13"/>
    </row>
    <row r="61" spans="1:18" s="12" customFormat="1" ht="32.25" customHeight="1" outlineLevel="1">
      <c r="A61" s="103"/>
      <c r="B61" s="20">
        <f t="shared" si="7"/>
        <v>3</v>
      </c>
      <c r="C61" s="214" t="s">
        <v>207</v>
      </c>
      <c r="D61" s="214"/>
      <c r="E61" s="214"/>
      <c r="F61" s="214"/>
      <c r="G61" s="25">
        <f t="shared" si="8"/>
        <v>0</v>
      </c>
      <c r="H61" s="91">
        <f>+'Allegato Filiere'!CV52</f>
        <v>0</v>
      </c>
      <c r="I61" s="143"/>
      <c r="J61" s="143"/>
      <c r="K61" s="128">
        <v>3</v>
      </c>
      <c r="N61" s="13"/>
      <c r="O61" s="13"/>
      <c r="P61" s="13"/>
      <c r="Q61" s="13"/>
      <c r="R61" s="13"/>
    </row>
    <row r="62" spans="1:18" s="12" customFormat="1" ht="50.1" customHeight="1" outlineLevel="1">
      <c r="A62" s="103"/>
      <c r="B62" s="20">
        <f t="shared" si="7"/>
        <v>2</v>
      </c>
      <c r="C62" s="214" t="s">
        <v>201</v>
      </c>
      <c r="D62" s="214"/>
      <c r="E62" s="214"/>
      <c r="F62" s="214"/>
      <c r="G62" s="25">
        <f t="shared" si="8"/>
        <v>0</v>
      </c>
      <c r="H62" s="91">
        <f>+'Allegato Filiere'!CW52</f>
        <v>0</v>
      </c>
      <c r="I62" s="143"/>
      <c r="J62" s="143"/>
      <c r="K62" s="128">
        <v>2</v>
      </c>
      <c r="N62" s="13"/>
      <c r="O62" s="13"/>
      <c r="P62" s="13"/>
      <c r="Q62" s="13"/>
      <c r="R62" s="13"/>
    </row>
    <row r="63" spans="1:18" s="12" customFormat="1" outlineLevel="1">
      <c r="A63" s="103"/>
      <c r="B63" s="20">
        <f t="shared" si="7"/>
        <v>0</v>
      </c>
      <c r="C63" s="218" t="s">
        <v>244</v>
      </c>
      <c r="D63" s="219"/>
      <c r="E63" s="219"/>
      <c r="F63" s="220"/>
      <c r="G63" s="25">
        <f t="shared" si="8"/>
        <v>0</v>
      </c>
      <c r="H63" s="91">
        <f>+'Allegato Filiere'!CX52</f>
        <v>0</v>
      </c>
      <c r="I63" s="143"/>
      <c r="J63" s="143"/>
      <c r="K63" s="128">
        <v>0</v>
      </c>
      <c r="N63" s="13"/>
      <c r="O63" s="13"/>
      <c r="P63" s="13"/>
      <c r="Q63" s="13"/>
      <c r="R63" s="13"/>
    </row>
    <row r="64" spans="1:18" s="12" customFormat="1">
      <c r="A64" s="103"/>
      <c r="B64" s="11">
        <v>7</v>
      </c>
      <c r="C64" s="224" t="s">
        <v>235</v>
      </c>
      <c r="D64" s="224"/>
      <c r="E64" s="224"/>
      <c r="F64" s="224"/>
      <c r="G64" s="26">
        <f>SUM(G65:G71)</f>
        <v>0</v>
      </c>
      <c r="H64" s="89">
        <f>SUM(H65:H71)</f>
        <v>0</v>
      </c>
      <c r="I64" s="143"/>
      <c r="J64" s="143"/>
      <c r="K64" s="127">
        <f>SUM(K65:K71)</f>
        <v>30</v>
      </c>
      <c r="L64" s="12">
        <v>6</v>
      </c>
      <c r="M64" s="9">
        <f>IF(H64=0,0,H64/$D$106)</f>
        <v>0</v>
      </c>
      <c r="N64" s="3">
        <f>+M64*G64</f>
        <v>0</v>
      </c>
      <c r="O64" s="13"/>
      <c r="P64" s="13"/>
      <c r="Q64" s="13"/>
      <c r="R64" s="13"/>
    </row>
    <row r="65" spans="1:18" s="12" customFormat="1" ht="32.25" customHeight="1" outlineLevel="1">
      <c r="A65" s="103"/>
      <c r="B65" s="20">
        <f t="shared" ref="B65:B71" si="9">+K65</f>
        <v>9</v>
      </c>
      <c r="C65" s="214" t="s">
        <v>208</v>
      </c>
      <c r="D65" s="214"/>
      <c r="E65" s="214"/>
      <c r="F65" s="214"/>
      <c r="G65" s="25">
        <f t="shared" ref="G65:G71" si="10">IF($H$64=0,0,IF(H65/$H$64&gt;=$L$65,K65,0))+IF(H65=0,0,IF(H65/$H$64&gt;=$L$65,0,K65/2*((H65/$H$64)/$L$65)))</f>
        <v>0</v>
      </c>
      <c r="H65" s="91">
        <f>+'Allegato Filiere'!CZ52</f>
        <v>0</v>
      </c>
      <c r="I65" s="143"/>
      <c r="J65" s="143"/>
      <c r="K65" s="128">
        <v>9</v>
      </c>
      <c r="L65" s="12">
        <f>1/L64</f>
        <v>0.16666666666666666</v>
      </c>
      <c r="N65" s="13"/>
      <c r="O65" s="13"/>
      <c r="P65" s="13"/>
      <c r="Q65" s="13"/>
      <c r="R65" s="13"/>
    </row>
    <row r="66" spans="1:18" s="12" customFormat="1" ht="15.75" customHeight="1" outlineLevel="1">
      <c r="A66" s="103"/>
      <c r="B66" s="20">
        <f t="shared" si="9"/>
        <v>7</v>
      </c>
      <c r="C66" s="214" t="s">
        <v>209</v>
      </c>
      <c r="D66" s="214"/>
      <c r="E66" s="214"/>
      <c r="F66" s="214"/>
      <c r="G66" s="25">
        <f t="shared" si="10"/>
        <v>0</v>
      </c>
      <c r="H66" s="91">
        <f>+'Allegato Filiere'!DA52</f>
        <v>0</v>
      </c>
      <c r="I66" s="143"/>
      <c r="J66" s="143"/>
      <c r="K66" s="128">
        <v>7</v>
      </c>
      <c r="N66" s="13"/>
      <c r="O66" s="13"/>
      <c r="P66" s="13"/>
      <c r="Q66" s="13"/>
      <c r="R66" s="13"/>
    </row>
    <row r="67" spans="1:18" s="12" customFormat="1" ht="32.25" customHeight="1" outlineLevel="1">
      <c r="A67" s="103"/>
      <c r="B67" s="20">
        <f t="shared" si="9"/>
        <v>5</v>
      </c>
      <c r="C67" s="214" t="s">
        <v>210</v>
      </c>
      <c r="D67" s="214"/>
      <c r="E67" s="214"/>
      <c r="F67" s="214"/>
      <c r="G67" s="25">
        <f t="shared" si="10"/>
        <v>0</v>
      </c>
      <c r="H67" s="91">
        <f>+'Allegato Filiere'!DB52</f>
        <v>0</v>
      </c>
      <c r="I67" s="143"/>
      <c r="J67" s="143"/>
      <c r="K67" s="128">
        <v>5</v>
      </c>
      <c r="N67" s="13"/>
      <c r="O67" s="13"/>
      <c r="P67" s="13"/>
      <c r="Q67" s="13"/>
      <c r="R67" s="13"/>
    </row>
    <row r="68" spans="1:18" s="12" customFormat="1" ht="15.75" customHeight="1" outlineLevel="1">
      <c r="A68" s="103"/>
      <c r="B68" s="20">
        <f t="shared" si="9"/>
        <v>4</v>
      </c>
      <c r="C68" s="214" t="s">
        <v>237</v>
      </c>
      <c r="D68" s="214"/>
      <c r="E68" s="214"/>
      <c r="F68" s="214"/>
      <c r="G68" s="25">
        <f t="shared" si="10"/>
        <v>0</v>
      </c>
      <c r="H68" s="91">
        <f>+'Allegato Filiere'!DC52</f>
        <v>0</v>
      </c>
      <c r="I68" s="143"/>
      <c r="J68" s="143"/>
      <c r="K68" s="125">
        <v>4</v>
      </c>
      <c r="N68" s="13"/>
      <c r="O68" s="13"/>
      <c r="P68" s="13"/>
      <c r="Q68" s="13"/>
      <c r="R68" s="13"/>
    </row>
    <row r="69" spans="1:18" s="12" customFormat="1" ht="30.75" customHeight="1" outlineLevel="1">
      <c r="A69" s="103"/>
      <c r="B69" s="20">
        <f t="shared" si="9"/>
        <v>3</v>
      </c>
      <c r="C69" s="214" t="s">
        <v>211</v>
      </c>
      <c r="D69" s="214"/>
      <c r="E69" s="214"/>
      <c r="F69" s="214"/>
      <c r="G69" s="25">
        <f t="shared" si="10"/>
        <v>0</v>
      </c>
      <c r="H69" s="91">
        <f>+'Allegato Filiere'!DD52</f>
        <v>0</v>
      </c>
      <c r="I69" s="143"/>
      <c r="J69" s="143"/>
      <c r="K69" s="128">
        <v>3</v>
      </c>
      <c r="N69" s="13"/>
      <c r="O69" s="13"/>
      <c r="P69" s="13"/>
      <c r="Q69" s="13"/>
      <c r="R69" s="13"/>
    </row>
    <row r="70" spans="1:18" s="12" customFormat="1" ht="50.1" customHeight="1" outlineLevel="1">
      <c r="A70" s="103"/>
      <c r="B70" s="20">
        <f t="shared" si="9"/>
        <v>2</v>
      </c>
      <c r="C70" s="214" t="s">
        <v>247</v>
      </c>
      <c r="D70" s="214"/>
      <c r="E70" s="214"/>
      <c r="F70" s="214"/>
      <c r="G70" s="25">
        <f t="shared" si="10"/>
        <v>0</v>
      </c>
      <c r="H70" s="91">
        <f>+'Allegato Filiere'!DE52</f>
        <v>0</v>
      </c>
      <c r="I70" s="143"/>
      <c r="J70" s="143"/>
      <c r="K70" s="128">
        <v>2</v>
      </c>
      <c r="N70" s="13"/>
      <c r="O70" s="13"/>
      <c r="P70" s="13"/>
      <c r="Q70" s="13"/>
      <c r="R70" s="13"/>
    </row>
    <row r="71" spans="1:18" s="12" customFormat="1" outlineLevel="1">
      <c r="A71" s="103"/>
      <c r="B71" s="20">
        <f t="shared" si="9"/>
        <v>0</v>
      </c>
      <c r="C71" s="218" t="s">
        <v>244</v>
      </c>
      <c r="D71" s="219"/>
      <c r="E71" s="219"/>
      <c r="F71" s="220"/>
      <c r="G71" s="25">
        <f t="shared" si="10"/>
        <v>0</v>
      </c>
      <c r="H71" s="91">
        <f>+'Allegato Filiere'!DF52</f>
        <v>0</v>
      </c>
      <c r="I71" s="143"/>
      <c r="J71" s="143"/>
      <c r="K71" s="128">
        <v>0</v>
      </c>
      <c r="N71" s="13"/>
      <c r="O71" s="13"/>
      <c r="P71" s="13"/>
      <c r="Q71" s="13"/>
      <c r="R71" s="13"/>
    </row>
    <row r="72" spans="1:18" s="12" customFormat="1">
      <c r="A72" s="103"/>
      <c r="B72" s="11">
        <v>8</v>
      </c>
      <c r="C72" s="224" t="s">
        <v>236</v>
      </c>
      <c r="D72" s="224"/>
      <c r="E72" s="224"/>
      <c r="F72" s="224"/>
      <c r="G72" s="26">
        <f>SUM(G73:G76)</f>
        <v>0</v>
      </c>
      <c r="H72" s="89">
        <f>SUM(H73:H76)</f>
        <v>0</v>
      </c>
      <c r="I72" s="143"/>
      <c r="J72" s="143"/>
      <c r="K72" s="127">
        <f>SUM(K73:K76)</f>
        <v>30</v>
      </c>
      <c r="L72" s="12">
        <v>3</v>
      </c>
      <c r="M72" s="9">
        <f>IF(H72=0,0,H72/$D$106)</f>
        <v>0</v>
      </c>
      <c r="N72" s="3">
        <f>+M72*G72</f>
        <v>0</v>
      </c>
      <c r="O72" s="13"/>
      <c r="P72" s="13"/>
      <c r="Q72" s="13"/>
      <c r="R72" s="13"/>
    </row>
    <row r="73" spans="1:18" s="12" customFormat="1" ht="33" customHeight="1" outlineLevel="1">
      <c r="A73" s="103"/>
      <c r="B73" s="20">
        <f>+K73</f>
        <v>14</v>
      </c>
      <c r="C73" s="214" t="s">
        <v>213</v>
      </c>
      <c r="D73" s="214"/>
      <c r="E73" s="214"/>
      <c r="F73" s="214"/>
      <c r="G73" s="25">
        <f>IF($H$72=0,0,IF(H73/$H$72&gt;=$L$73,K73,0))+IF(H73=0,0,IF(H73/$H$72&gt;=$L$73,0,K73/2*((H73/$H$72)/$L$73)))</f>
        <v>0</v>
      </c>
      <c r="H73" s="91">
        <f>+'Allegato Filiere'!DH52</f>
        <v>0</v>
      </c>
      <c r="I73" s="143"/>
      <c r="J73" s="143"/>
      <c r="K73" s="129">
        <v>14</v>
      </c>
      <c r="L73" s="12">
        <f>1/L72</f>
        <v>0.33333333333333331</v>
      </c>
      <c r="M73" s="17"/>
      <c r="N73" s="17"/>
      <c r="O73" s="17"/>
      <c r="P73" s="13"/>
      <c r="Q73" s="13"/>
      <c r="R73" s="13"/>
    </row>
    <row r="74" spans="1:18" s="12" customFormat="1" ht="63.75" customHeight="1" outlineLevel="1">
      <c r="A74" s="103"/>
      <c r="B74" s="20">
        <f>+K74</f>
        <v>11</v>
      </c>
      <c r="C74" s="214" t="s">
        <v>212</v>
      </c>
      <c r="D74" s="214"/>
      <c r="E74" s="214"/>
      <c r="F74" s="214"/>
      <c r="G74" s="25">
        <f>IF($H$72=0,0,IF(H74/$H$72&gt;=$L$73,K74,0))+IF(H74=0,0,IF(H74/$H$72&gt;=$L$73,0,K74/2*((H74/$H$72)/$L$73)))</f>
        <v>0</v>
      </c>
      <c r="H74" s="91">
        <f>+'Allegato Filiere'!DI52</f>
        <v>0</v>
      </c>
      <c r="I74" s="143"/>
      <c r="J74" s="143"/>
      <c r="K74" s="129">
        <v>11</v>
      </c>
      <c r="N74" s="13"/>
      <c r="O74" s="13"/>
      <c r="P74" s="13"/>
      <c r="Q74" s="13"/>
      <c r="R74" s="13"/>
    </row>
    <row r="75" spans="1:18" s="12" customFormat="1" ht="15.75" customHeight="1" outlineLevel="1">
      <c r="A75" s="103"/>
      <c r="B75" s="20">
        <f>+K75</f>
        <v>5</v>
      </c>
      <c r="C75" s="214" t="s">
        <v>237</v>
      </c>
      <c r="D75" s="214"/>
      <c r="E75" s="214"/>
      <c r="F75" s="214"/>
      <c r="G75" s="25">
        <f>IF($H$72=0,0,IF(H75/$H$72&gt;=$L$73,K75,0))+IF(H75=0,0,IF(H75/$H$72&gt;=$L$73,0,K75/2*((H75/$H$72)/$L$73)))</f>
        <v>0</v>
      </c>
      <c r="H75" s="91">
        <f>+'Allegato Filiere'!DJ52</f>
        <v>0</v>
      </c>
      <c r="I75" s="143"/>
      <c r="J75" s="143"/>
      <c r="K75" s="125">
        <v>5</v>
      </c>
      <c r="N75" s="13"/>
      <c r="O75" s="13"/>
      <c r="P75" s="13"/>
      <c r="Q75" s="13"/>
      <c r="R75" s="13"/>
    </row>
    <row r="76" spans="1:18" s="12" customFormat="1" ht="15.75" customHeight="1" outlineLevel="1">
      <c r="A76" s="103"/>
      <c r="B76" s="20">
        <f>+K76</f>
        <v>0</v>
      </c>
      <c r="C76" s="218" t="s">
        <v>244</v>
      </c>
      <c r="D76" s="219"/>
      <c r="E76" s="219"/>
      <c r="F76" s="220"/>
      <c r="G76" s="25">
        <f>IF($H$72=0,0,IF(H76/$H$72&gt;=$L$73,K76,0))+IF(H76=0,0,IF(H76/$H$72&gt;=$L$73,0,K76/2*((H76/$H$72)/$L$73)))</f>
        <v>0</v>
      </c>
      <c r="H76" s="91">
        <f>+'Allegato Filiere'!DK52</f>
        <v>0</v>
      </c>
      <c r="I76" s="143"/>
      <c r="J76" s="143"/>
      <c r="K76" s="125">
        <v>0</v>
      </c>
      <c r="N76" s="13"/>
      <c r="O76" s="13"/>
      <c r="P76" s="13"/>
      <c r="Q76" s="13"/>
      <c r="R76" s="13"/>
    </row>
    <row r="77" spans="1:18" s="12" customFormat="1">
      <c r="A77" s="103"/>
      <c r="B77" s="11">
        <v>9</v>
      </c>
      <c r="C77" s="224" t="s">
        <v>214</v>
      </c>
      <c r="D77" s="224"/>
      <c r="E77" s="224"/>
      <c r="F77" s="224"/>
      <c r="G77" s="26">
        <f>SUM(G78:G81)</f>
        <v>0</v>
      </c>
      <c r="H77" s="89">
        <f>SUM(H78:H81)</f>
        <v>0</v>
      </c>
      <c r="I77" s="143"/>
      <c r="J77" s="143"/>
      <c r="K77" s="127">
        <f>SUM(K78:K80)</f>
        <v>30</v>
      </c>
      <c r="L77" s="12">
        <v>3</v>
      </c>
      <c r="M77" s="9">
        <f>IF(H77=0,0,H77/$D$106)</f>
        <v>0</v>
      </c>
      <c r="N77" s="3">
        <f>+M77*G77</f>
        <v>0</v>
      </c>
      <c r="O77" s="13"/>
      <c r="P77" s="13"/>
      <c r="Q77" s="13"/>
      <c r="R77" s="13"/>
    </row>
    <row r="78" spans="1:18" s="12" customFormat="1" ht="50.1" customHeight="1" outlineLevel="1">
      <c r="A78" s="103"/>
      <c r="B78" s="20">
        <f>+K78</f>
        <v>14</v>
      </c>
      <c r="C78" s="214" t="s">
        <v>215</v>
      </c>
      <c r="D78" s="214"/>
      <c r="E78" s="214"/>
      <c r="F78" s="214"/>
      <c r="G78" s="25">
        <f>IF($H$77=0,0,IF(H78/$H$77&gt;=$L$78,K78,0))+IF(H78=0,0,IF(H78/$H$77&gt;=$L$78,0,K78/2*((H78/$H$77)/$L$78)))</f>
        <v>0</v>
      </c>
      <c r="H78" s="91">
        <f>+'Allegato Filiere'!DM52</f>
        <v>0</v>
      </c>
      <c r="I78" s="143"/>
      <c r="J78" s="143"/>
      <c r="K78" s="129">
        <v>14</v>
      </c>
      <c r="L78" s="12">
        <f>1/L77</f>
        <v>0.33333333333333331</v>
      </c>
      <c r="N78" s="13"/>
      <c r="O78" s="13"/>
      <c r="P78" s="13"/>
      <c r="Q78" s="13"/>
      <c r="R78" s="13"/>
    </row>
    <row r="79" spans="1:18" s="12" customFormat="1" ht="50.1" customHeight="1" outlineLevel="1">
      <c r="A79" s="103"/>
      <c r="B79" s="20">
        <f>+K79</f>
        <v>13</v>
      </c>
      <c r="C79" s="214" t="s">
        <v>216</v>
      </c>
      <c r="D79" s="214"/>
      <c r="E79" s="214"/>
      <c r="F79" s="214"/>
      <c r="G79" s="25">
        <f>IF($H$77=0,0,IF(H79/$H$77&gt;=$L$78,K79,0))+IF(H79=0,0,IF(H79/$H$77&gt;=$L$78,0,K79/2*((H79/$H$77)/$L$78)))</f>
        <v>0</v>
      </c>
      <c r="H79" s="91">
        <f>+'Allegato Filiere'!DN52</f>
        <v>0</v>
      </c>
      <c r="I79" s="143"/>
      <c r="J79" s="143"/>
      <c r="K79" s="129">
        <v>13</v>
      </c>
      <c r="N79" s="13"/>
      <c r="O79" s="13"/>
      <c r="P79" s="13"/>
      <c r="Q79" s="13"/>
      <c r="R79" s="13"/>
    </row>
    <row r="80" spans="1:18" s="12" customFormat="1" ht="15.75" customHeight="1" outlineLevel="1">
      <c r="A80" s="103"/>
      <c r="B80" s="20">
        <f>+K80</f>
        <v>3</v>
      </c>
      <c r="C80" s="214" t="s">
        <v>237</v>
      </c>
      <c r="D80" s="214"/>
      <c r="E80" s="214"/>
      <c r="F80" s="214"/>
      <c r="G80" s="25">
        <f>IF($H$77=0,0,IF(H80/$H$77&gt;=$L$78,K80,0))+IF(H80=0,0,IF(H80/$H$77&gt;=$L$78,0,K80/2*((H80/$H$77)/$L$78)))</f>
        <v>0</v>
      </c>
      <c r="H80" s="91">
        <f>+'Allegato Filiere'!DO52</f>
        <v>0</v>
      </c>
      <c r="I80" s="143"/>
      <c r="J80" s="143"/>
      <c r="K80" s="125">
        <v>3</v>
      </c>
      <c r="N80" s="13"/>
      <c r="O80" s="13"/>
      <c r="P80" s="13"/>
      <c r="Q80" s="13"/>
      <c r="R80" s="13"/>
    </row>
    <row r="81" spans="1:18" s="12" customFormat="1" ht="15.75" customHeight="1" outlineLevel="1" thickBot="1">
      <c r="A81" s="104"/>
      <c r="B81" s="112">
        <f>+K81</f>
        <v>0</v>
      </c>
      <c r="C81" s="215" t="s">
        <v>246</v>
      </c>
      <c r="D81" s="216"/>
      <c r="E81" s="216"/>
      <c r="F81" s="217"/>
      <c r="G81" s="106">
        <f>IF($H$77=0,0,IF(H81/$H$77&gt;=$L$78,K81,0))+IF(H81=0,0,IF(H81/$H$77&gt;=$L$78,0,K81/2*((H81/$H$77)/$L$78)))</f>
        <v>0</v>
      </c>
      <c r="H81" s="107">
        <f>+'Allegato Filiere'!DP52</f>
        <v>0</v>
      </c>
      <c r="I81" s="145"/>
      <c r="J81" s="143"/>
      <c r="K81" s="125">
        <v>0</v>
      </c>
      <c r="N81" s="13"/>
      <c r="O81" s="13"/>
      <c r="P81" s="13"/>
      <c r="Q81" s="13"/>
      <c r="R81" s="13"/>
    </row>
    <row r="82" spans="1:18" s="12" customFormat="1" ht="15.75" customHeight="1">
      <c r="A82" s="108"/>
      <c r="B82" s="109">
        <v>10</v>
      </c>
      <c r="C82" s="239" t="s">
        <v>217</v>
      </c>
      <c r="D82" s="240"/>
      <c r="E82" s="240"/>
      <c r="F82" s="241"/>
      <c r="G82" s="110">
        <f>SUM(G83:G88)</f>
        <v>0</v>
      </c>
      <c r="H82" s="111">
        <f>SUM(H83:H88)</f>
        <v>0</v>
      </c>
      <c r="I82" s="146"/>
      <c r="J82" s="143"/>
      <c r="K82" s="127">
        <f>SUM(K83:K88)</f>
        <v>30</v>
      </c>
      <c r="L82" s="12">
        <v>5</v>
      </c>
      <c r="M82" s="9">
        <f>IF(H82=0,0,H82/$D$106)</f>
        <v>0</v>
      </c>
      <c r="N82" s="3">
        <f>+M82*G82</f>
        <v>0</v>
      </c>
      <c r="O82" s="13"/>
      <c r="P82" s="13"/>
      <c r="Q82" s="13"/>
      <c r="R82" s="13"/>
    </row>
    <row r="83" spans="1:18" s="12" customFormat="1" ht="15.75" customHeight="1" outlineLevel="1">
      <c r="A83" s="103"/>
      <c r="B83" s="20">
        <f t="shared" ref="B83:B88" si="11">+K83</f>
        <v>9</v>
      </c>
      <c r="C83" s="214" t="s">
        <v>218</v>
      </c>
      <c r="D83" s="214"/>
      <c r="E83" s="214"/>
      <c r="F83" s="214"/>
      <c r="G83" s="25">
        <f t="shared" ref="G83:G88" si="12">IF($H$82=0,0,IF(H83/$H$82&gt;=$L$83,K83,0))+IF(H83=0,0,IF(H83/$H$82&gt;=$L$83,0,K83/2*((H83/$H$82)/$L$83)))</f>
        <v>0</v>
      </c>
      <c r="H83" s="91">
        <f>+'Allegato Filiere'!DR52</f>
        <v>0</v>
      </c>
      <c r="I83" s="143"/>
      <c r="J83" s="143"/>
      <c r="K83" s="129">
        <v>9</v>
      </c>
      <c r="L83" s="12">
        <f>1/L82</f>
        <v>0.2</v>
      </c>
      <c r="N83" s="13"/>
      <c r="O83" s="13"/>
      <c r="P83" s="13"/>
      <c r="Q83" s="13"/>
      <c r="R83" s="13"/>
    </row>
    <row r="84" spans="1:18" s="12" customFormat="1" ht="30.75" customHeight="1" outlineLevel="1">
      <c r="A84" s="103"/>
      <c r="B84" s="20">
        <f t="shared" si="11"/>
        <v>8</v>
      </c>
      <c r="C84" s="214" t="s">
        <v>219</v>
      </c>
      <c r="D84" s="214"/>
      <c r="E84" s="214"/>
      <c r="F84" s="214"/>
      <c r="G84" s="25">
        <f t="shared" si="12"/>
        <v>0</v>
      </c>
      <c r="H84" s="91">
        <f>+'Allegato Filiere'!DS52</f>
        <v>0</v>
      </c>
      <c r="I84" s="143"/>
      <c r="J84" s="143"/>
      <c r="K84" s="129">
        <v>8</v>
      </c>
      <c r="N84" s="13"/>
      <c r="O84" s="13"/>
      <c r="P84" s="13"/>
      <c r="Q84" s="13"/>
      <c r="R84" s="13"/>
    </row>
    <row r="85" spans="1:18" s="12" customFormat="1" ht="50.1" customHeight="1" outlineLevel="1">
      <c r="A85" s="103"/>
      <c r="B85" s="20">
        <f t="shared" si="11"/>
        <v>6</v>
      </c>
      <c r="C85" s="214" t="s">
        <v>220</v>
      </c>
      <c r="D85" s="214"/>
      <c r="E85" s="214"/>
      <c r="F85" s="214"/>
      <c r="G85" s="25">
        <f t="shared" si="12"/>
        <v>0</v>
      </c>
      <c r="H85" s="91">
        <f>+'Allegato Filiere'!DT52</f>
        <v>0</v>
      </c>
      <c r="I85" s="143"/>
      <c r="J85" s="143"/>
      <c r="K85" s="129">
        <v>6</v>
      </c>
      <c r="N85" s="13"/>
      <c r="O85" s="13"/>
      <c r="P85" s="13"/>
      <c r="Q85" s="13"/>
      <c r="R85" s="13"/>
    </row>
    <row r="86" spans="1:18" s="12" customFormat="1" ht="15.75" customHeight="1" outlineLevel="1">
      <c r="A86" s="103"/>
      <c r="B86" s="20">
        <f t="shared" si="11"/>
        <v>5</v>
      </c>
      <c r="C86" s="214" t="s">
        <v>237</v>
      </c>
      <c r="D86" s="214"/>
      <c r="E86" s="214"/>
      <c r="F86" s="214"/>
      <c r="G86" s="25">
        <f t="shared" si="12"/>
        <v>0</v>
      </c>
      <c r="H86" s="91">
        <f>+'Allegato Filiere'!DU52</f>
        <v>0</v>
      </c>
      <c r="I86" s="143"/>
      <c r="J86" s="143"/>
      <c r="K86" s="125">
        <v>5</v>
      </c>
      <c r="N86" s="13"/>
      <c r="O86" s="13"/>
      <c r="P86" s="13"/>
      <c r="Q86" s="13"/>
      <c r="R86" s="13"/>
    </row>
    <row r="87" spans="1:18" s="12" customFormat="1" ht="43.5" customHeight="1" outlineLevel="1">
      <c r="A87" s="103"/>
      <c r="B87" s="20">
        <f t="shared" si="11"/>
        <v>2</v>
      </c>
      <c r="C87" s="214" t="s">
        <v>247</v>
      </c>
      <c r="D87" s="214"/>
      <c r="E87" s="214"/>
      <c r="F87" s="214"/>
      <c r="G87" s="25">
        <f t="shared" si="12"/>
        <v>0</v>
      </c>
      <c r="H87" s="91">
        <f>+'Allegato Filiere'!DV52</f>
        <v>0</v>
      </c>
      <c r="I87" s="143"/>
      <c r="J87" s="143"/>
      <c r="K87" s="125">
        <v>2</v>
      </c>
      <c r="N87" s="13"/>
      <c r="O87" s="13"/>
      <c r="P87" s="13"/>
      <c r="Q87" s="13"/>
      <c r="R87" s="13"/>
    </row>
    <row r="88" spans="1:18" s="12" customFormat="1" ht="15.75" customHeight="1" outlineLevel="1">
      <c r="A88" s="103"/>
      <c r="B88" s="20">
        <f t="shared" si="11"/>
        <v>0</v>
      </c>
      <c r="C88" s="218" t="s">
        <v>244</v>
      </c>
      <c r="D88" s="219"/>
      <c r="E88" s="219"/>
      <c r="F88" s="220"/>
      <c r="G88" s="25">
        <f t="shared" si="12"/>
        <v>0</v>
      </c>
      <c r="H88" s="91">
        <f>+'Allegato Filiere'!DW52</f>
        <v>0</v>
      </c>
      <c r="I88" s="143"/>
      <c r="J88" s="143"/>
      <c r="K88" s="125">
        <v>0</v>
      </c>
      <c r="N88" s="13"/>
      <c r="O88" s="13"/>
      <c r="P88" s="13"/>
      <c r="Q88" s="13"/>
      <c r="R88" s="13"/>
    </row>
    <row r="89" spans="1:18" s="12" customFormat="1">
      <c r="A89" s="103"/>
      <c r="B89" s="11">
        <v>11</v>
      </c>
      <c r="C89" s="224" t="s">
        <v>221</v>
      </c>
      <c r="D89" s="224"/>
      <c r="E89" s="224"/>
      <c r="F89" s="224"/>
      <c r="G89" s="26">
        <f>SUM(G90:G96)</f>
        <v>0</v>
      </c>
      <c r="H89" s="89">
        <f>SUM(H90:H96)</f>
        <v>0</v>
      </c>
      <c r="I89" s="143"/>
      <c r="J89" s="143"/>
      <c r="K89" s="127">
        <f>SUM(K90:K96)</f>
        <v>30</v>
      </c>
      <c r="L89" s="12">
        <v>5</v>
      </c>
      <c r="M89" s="9">
        <f>IF(H89=0,0,H89/$D$106)</f>
        <v>0</v>
      </c>
      <c r="N89" s="3">
        <f>+M89*G89</f>
        <v>0</v>
      </c>
      <c r="O89" s="13"/>
      <c r="P89" s="13"/>
      <c r="Q89" s="13"/>
      <c r="R89" s="13"/>
    </row>
    <row r="90" spans="1:18" s="12" customFormat="1" ht="30" customHeight="1" outlineLevel="1">
      <c r="A90" s="103"/>
      <c r="B90" s="20">
        <f t="shared" ref="B90:B96" si="13">+K90</f>
        <v>8</v>
      </c>
      <c r="C90" s="214" t="s">
        <v>222</v>
      </c>
      <c r="D90" s="214"/>
      <c r="E90" s="214"/>
      <c r="F90" s="214"/>
      <c r="G90" s="25">
        <f t="shared" ref="G90:G96" si="14">IF($H$89=0,0,IF(H90/$H$89&gt;=$L$90,K90,0))+IF(H90=0,0,IF(H90/$H$89&gt;=$L$90,0,K90/2*((H90/$H$89)/$L$90)))</f>
        <v>0</v>
      </c>
      <c r="H90" s="92">
        <f>+'Allegato Filiere'!DY52</f>
        <v>0</v>
      </c>
      <c r="I90" s="143"/>
      <c r="J90" s="143"/>
      <c r="K90" s="129">
        <v>8</v>
      </c>
      <c r="L90" s="12">
        <f>1/L89</f>
        <v>0.2</v>
      </c>
      <c r="N90" s="13"/>
      <c r="O90" s="13"/>
      <c r="P90" s="13"/>
      <c r="Q90" s="13"/>
      <c r="R90" s="13"/>
    </row>
    <row r="91" spans="1:18" s="12" customFormat="1" ht="50.1" customHeight="1" outlineLevel="1">
      <c r="A91" s="103"/>
      <c r="B91" s="20">
        <f t="shared" si="13"/>
        <v>6</v>
      </c>
      <c r="C91" s="214" t="s">
        <v>223</v>
      </c>
      <c r="D91" s="214"/>
      <c r="E91" s="214"/>
      <c r="F91" s="214"/>
      <c r="G91" s="25">
        <f t="shared" si="14"/>
        <v>0</v>
      </c>
      <c r="H91" s="92">
        <f>+'Allegato Filiere'!DZ52</f>
        <v>0</v>
      </c>
      <c r="I91" s="143"/>
      <c r="J91" s="143"/>
      <c r="K91" s="129">
        <v>6</v>
      </c>
      <c r="N91" s="13"/>
      <c r="O91" s="13"/>
      <c r="P91" s="13"/>
      <c r="Q91" s="13"/>
      <c r="R91" s="13"/>
    </row>
    <row r="92" spans="1:18" s="12" customFormat="1" ht="31.5" customHeight="1" outlineLevel="1">
      <c r="A92" s="103"/>
      <c r="B92" s="20">
        <f t="shared" si="13"/>
        <v>5</v>
      </c>
      <c r="C92" s="214" t="s">
        <v>224</v>
      </c>
      <c r="D92" s="214"/>
      <c r="E92" s="214"/>
      <c r="F92" s="214"/>
      <c r="G92" s="25">
        <f t="shared" si="14"/>
        <v>0</v>
      </c>
      <c r="H92" s="92">
        <f>+'Allegato Filiere'!EA52</f>
        <v>0</v>
      </c>
      <c r="I92" s="143"/>
      <c r="J92" s="143"/>
      <c r="K92" s="129">
        <v>5</v>
      </c>
      <c r="N92" s="13"/>
      <c r="O92" s="13"/>
      <c r="P92" s="13"/>
      <c r="Q92" s="13"/>
      <c r="R92" s="13"/>
    </row>
    <row r="93" spans="1:18" s="12" customFormat="1" ht="15.75" customHeight="1" outlineLevel="1">
      <c r="A93" s="103"/>
      <c r="B93" s="20">
        <f t="shared" si="13"/>
        <v>5</v>
      </c>
      <c r="C93" s="214" t="s">
        <v>225</v>
      </c>
      <c r="D93" s="214"/>
      <c r="E93" s="214"/>
      <c r="F93" s="214"/>
      <c r="G93" s="25">
        <f t="shared" si="14"/>
        <v>0</v>
      </c>
      <c r="H93" s="92">
        <f>+'Allegato Filiere'!EB52</f>
        <v>0</v>
      </c>
      <c r="I93" s="143"/>
      <c r="J93" s="143"/>
      <c r="K93" s="129">
        <v>5</v>
      </c>
      <c r="N93" s="13"/>
      <c r="O93" s="13"/>
      <c r="P93" s="13"/>
      <c r="Q93" s="13"/>
      <c r="R93" s="13"/>
    </row>
    <row r="94" spans="1:18" s="12" customFormat="1" ht="15.75" customHeight="1" outlineLevel="1">
      <c r="A94" s="103"/>
      <c r="B94" s="20">
        <f t="shared" si="13"/>
        <v>5</v>
      </c>
      <c r="C94" s="214" t="s">
        <v>237</v>
      </c>
      <c r="D94" s="214"/>
      <c r="E94" s="214"/>
      <c r="F94" s="214"/>
      <c r="G94" s="25">
        <f t="shared" si="14"/>
        <v>0</v>
      </c>
      <c r="H94" s="92">
        <f>+'Allegato Filiere'!EC52</f>
        <v>0</v>
      </c>
      <c r="I94" s="143"/>
      <c r="J94" s="143"/>
      <c r="K94" s="125">
        <v>5</v>
      </c>
      <c r="N94" s="13"/>
      <c r="O94" s="13"/>
      <c r="P94" s="13"/>
      <c r="Q94" s="13"/>
      <c r="R94" s="13"/>
    </row>
    <row r="95" spans="1:18" s="12" customFormat="1" ht="43.5" customHeight="1" outlineLevel="1">
      <c r="A95" s="103"/>
      <c r="B95" s="20">
        <f t="shared" si="13"/>
        <v>1</v>
      </c>
      <c r="C95" s="214" t="s">
        <v>247</v>
      </c>
      <c r="D95" s="214"/>
      <c r="E95" s="214"/>
      <c r="F95" s="214"/>
      <c r="G95" s="25">
        <f t="shared" si="14"/>
        <v>0</v>
      </c>
      <c r="H95" s="92">
        <f>+'Allegato Filiere'!ED52</f>
        <v>0</v>
      </c>
      <c r="I95" s="143"/>
      <c r="J95" s="143"/>
      <c r="K95" s="125">
        <v>1</v>
      </c>
      <c r="N95" s="13"/>
      <c r="O95" s="13"/>
      <c r="P95" s="13"/>
      <c r="Q95" s="13"/>
      <c r="R95" s="13"/>
    </row>
    <row r="96" spans="1:18" s="12" customFormat="1" ht="15.75" customHeight="1" outlineLevel="1">
      <c r="A96" s="103"/>
      <c r="B96" s="20">
        <f t="shared" si="13"/>
        <v>0</v>
      </c>
      <c r="C96" s="218" t="s">
        <v>244</v>
      </c>
      <c r="D96" s="219"/>
      <c r="E96" s="219"/>
      <c r="F96" s="220"/>
      <c r="G96" s="25">
        <f t="shared" si="14"/>
        <v>0</v>
      </c>
      <c r="H96" s="92">
        <f>+'Allegato Filiere'!EE52</f>
        <v>0</v>
      </c>
      <c r="I96" s="143"/>
      <c r="J96" s="143"/>
      <c r="K96" s="125">
        <v>0</v>
      </c>
      <c r="N96" s="13"/>
      <c r="O96" s="13"/>
      <c r="P96" s="13"/>
      <c r="Q96" s="13"/>
      <c r="R96" s="13"/>
    </row>
    <row r="97" spans="1:18" s="12" customFormat="1">
      <c r="A97" s="103"/>
      <c r="B97" s="11">
        <v>12</v>
      </c>
      <c r="C97" s="224" t="s">
        <v>226</v>
      </c>
      <c r="D97" s="224"/>
      <c r="E97" s="224"/>
      <c r="F97" s="224"/>
      <c r="G97" s="26">
        <f>SUM(G98:G104)</f>
        <v>0</v>
      </c>
      <c r="H97" s="89">
        <f>SUM(H98:H104)</f>
        <v>0</v>
      </c>
      <c r="I97" s="143"/>
      <c r="J97" s="143"/>
      <c r="K97" s="127">
        <f>SUM(K98:K104)</f>
        <v>30</v>
      </c>
      <c r="L97" s="12">
        <v>6</v>
      </c>
      <c r="M97" s="9">
        <f>IF(H97=0,0,H97/$D$106)</f>
        <v>0</v>
      </c>
      <c r="N97" s="3">
        <f>+M97*G97</f>
        <v>0</v>
      </c>
      <c r="O97" s="13"/>
      <c r="P97" s="13"/>
      <c r="Q97" s="13"/>
      <c r="R97" s="13"/>
    </row>
    <row r="98" spans="1:18" s="12" customFormat="1" outlineLevel="1">
      <c r="A98" s="103"/>
      <c r="B98" s="20">
        <f t="shared" ref="B98:B104" si="15">+K98</f>
        <v>9</v>
      </c>
      <c r="C98" s="214" t="s">
        <v>227</v>
      </c>
      <c r="D98" s="214"/>
      <c r="E98" s="214"/>
      <c r="F98" s="214"/>
      <c r="G98" s="25">
        <f t="shared" ref="G98:G104" si="16">IF($H$97=0,0,IF(H98/$H$97&gt;=$L$98,K98,0))+IF(H98=0,0,IF(H98/$H$97&gt;=$L$98,0,K98/2*((H98/$H$97)/$L$98)))</f>
        <v>0</v>
      </c>
      <c r="H98" s="92">
        <f>+'Allegato Filiere'!EG52</f>
        <v>0</v>
      </c>
      <c r="I98" s="143"/>
      <c r="J98" s="143"/>
      <c r="K98" s="129">
        <v>9</v>
      </c>
      <c r="L98" s="12">
        <f>1/L97</f>
        <v>0.16666666666666666</v>
      </c>
      <c r="N98" s="13"/>
      <c r="O98" s="13"/>
      <c r="P98" s="13"/>
      <c r="Q98" s="13"/>
      <c r="R98" s="13"/>
    </row>
    <row r="99" spans="1:18" s="12" customFormat="1" ht="50.1" customHeight="1" outlineLevel="1">
      <c r="A99" s="103"/>
      <c r="B99" s="20">
        <f t="shared" si="15"/>
        <v>7</v>
      </c>
      <c r="C99" s="214" t="s">
        <v>228</v>
      </c>
      <c r="D99" s="214"/>
      <c r="E99" s="214"/>
      <c r="F99" s="214"/>
      <c r="G99" s="25">
        <f t="shared" si="16"/>
        <v>0</v>
      </c>
      <c r="H99" s="92">
        <f>+'Allegato Filiere'!EH52</f>
        <v>0</v>
      </c>
      <c r="I99" s="143"/>
      <c r="J99" s="143"/>
      <c r="K99" s="129">
        <v>7</v>
      </c>
      <c r="N99" s="13"/>
      <c r="O99" s="13"/>
      <c r="P99" s="13"/>
      <c r="Q99" s="13"/>
      <c r="R99" s="13"/>
    </row>
    <row r="100" spans="1:18" s="12" customFormat="1" ht="31.5" customHeight="1" outlineLevel="1">
      <c r="A100" s="103"/>
      <c r="B100" s="20">
        <f t="shared" si="15"/>
        <v>5</v>
      </c>
      <c r="C100" s="214" t="s">
        <v>229</v>
      </c>
      <c r="D100" s="214"/>
      <c r="E100" s="214"/>
      <c r="F100" s="214"/>
      <c r="G100" s="25">
        <f t="shared" si="16"/>
        <v>0</v>
      </c>
      <c r="H100" s="92">
        <f>+'Allegato Filiere'!EI52</f>
        <v>0</v>
      </c>
      <c r="I100" s="143"/>
      <c r="J100" s="143"/>
      <c r="K100" s="129">
        <v>5</v>
      </c>
      <c r="N100" s="13"/>
      <c r="O100" s="13"/>
      <c r="P100" s="13"/>
      <c r="Q100" s="13"/>
      <c r="R100" s="13"/>
    </row>
    <row r="101" spans="1:18" s="12" customFormat="1" ht="50.1" customHeight="1" outlineLevel="1">
      <c r="A101" s="103"/>
      <c r="B101" s="20">
        <f t="shared" si="15"/>
        <v>4</v>
      </c>
      <c r="C101" s="214" t="s">
        <v>230</v>
      </c>
      <c r="D101" s="214"/>
      <c r="E101" s="214"/>
      <c r="F101" s="214"/>
      <c r="G101" s="25">
        <f t="shared" si="16"/>
        <v>0</v>
      </c>
      <c r="H101" s="91">
        <f>+'Allegato Filiere'!EJ52</f>
        <v>0</v>
      </c>
      <c r="I101" s="143"/>
      <c r="J101" s="143"/>
      <c r="K101" s="129">
        <v>4</v>
      </c>
      <c r="N101" s="13"/>
      <c r="O101" s="13"/>
      <c r="P101" s="13"/>
      <c r="Q101" s="13"/>
      <c r="R101" s="13"/>
    </row>
    <row r="102" spans="1:18" s="12" customFormat="1" outlineLevel="1">
      <c r="A102" s="103"/>
      <c r="B102" s="20">
        <f t="shared" si="15"/>
        <v>4</v>
      </c>
      <c r="C102" s="214" t="s">
        <v>237</v>
      </c>
      <c r="D102" s="214"/>
      <c r="E102" s="214"/>
      <c r="F102" s="214"/>
      <c r="G102" s="25">
        <f t="shared" si="16"/>
        <v>0</v>
      </c>
      <c r="H102" s="91">
        <f>+'Allegato Filiere'!EK52</f>
        <v>0</v>
      </c>
      <c r="I102" s="143"/>
      <c r="J102" s="143"/>
      <c r="K102" s="125">
        <v>4</v>
      </c>
      <c r="N102" s="13"/>
      <c r="O102" s="13"/>
      <c r="P102" s="13"/>
      <c r="Q102" s="13"/>
      <c r="R102" s="13"/>
    </row>
    <row r="103" spans="1:18" s="12" customFormat="1" ht="47.25" customHeight="1" outlineLevel="1">
      <c r="A103" s="103"/>
      <c r="B103" s="20">
        <f t="shared" si="15"/>
        <v>1</v>
      </c>
      <c r="C103" s="214" t="s">
        <v>247</v>
      </c>
      <c r="D103" s="214"/>
      <c r="E103" s="214"/>
      <c r="F103" s="214"/>
      <c r="G103" s="25">
        <f t="shared" si="16"/>
        <v>0</v>
      </c>
      <c r="H103" s="91">
        <f>+'Allegato Filiere'!EL52</f>
        <v>0</v>
      </c>
      <c r="I103" s="143"/>
      <c r="J103" s="143"/>
      <c r="K103" s="125">
        <v>1</v>
      </c>
      <c r="N103" s="13"/>
      <c r="O103" s="13"/>
      <c r="P103" s="13"/>
      <c r="Q103" s="13"/>
      <c r="R103" s="13"/>
    </row>
    <row r="104" spans="1:18" s="12" customFormat="1" outlineLevel="1">
      <c r="A104" s="103"/>
      <c r="B104" s="20">
        <f t="shared" si="15"/>
        <v>0</v>
      </c>
      <c r="C104" s="218" t="s">
        <v>244</v>
      </c>
      <c r="D104" s="219"/>
      <c r="E104" s="219"/>
      <c r="F104" s="220"/>
      <c r="G104" s="25">
        <f t="shared" si="16"/>
        <v>0</v>
      </c>
      <c r="H104" s="91">
        <f>+'Allegato Filiere'!EM52</f>
        <v>0</v>
      </c>
      <c r="I104" s="143"/>
      <c r="J104" s="143"/>
      <c r="K104" s="125">
        <v>0</v>
      </c>
      <c r="N104" s="13"/>
      <c r="O104" s="13"/>
      <c r="P104" s="13"/>
      <c r="Q104" s="13"/>
      <c r="R104" s="13"/>
    </row>
    <row r="105" spans="1:18" ht="15.75" customHeight="1">
      <c r="A105" s="101"/>
      <c r="B105" s="7"/>
      <c r="C105" s="132"/>
      <c r="D105" s="132"/>
      <c r="E105" s="132"/>
      <c r="F105" s="132"/>
      <c r="G105" s="132"/>
      <c r="H105" s="23"/>
      <c r="I105" s="141"/>
      <c r="J105" s="141"/>
      <c r="K105" s="121"/>
    </row>
    <row r="106" spans="1:18" ht="15.75" customHeight="1">
      <c r="A106" s="101"/>
      <c r="B106" s="7"/>
      <c r="C106" s="7" t="s">
        <v>174</v>
      </c>
      <c r="D106" s="227">
        <f>+H41+H48+H54+H64+H72+H77+H82+H89+H97+H18+H26+H34</f>
        <v>0</v>
      </c>
      <c r="E106" s="227"/>
      <c r="F106" s="134"/>
      <c r="G106" s="134"/>
      <c r="H106" s="23"/>
      <c r="I106" s="141"/>
      <c r="J106" s="141"/>
      <c r="K106" s="121" t="s">
        <v>163</v>
      </c>
    </row>
    <row r="107" spans="1:18" ht="15.75" customHeight="1">
      <c r="A107" s="101"/>
      <c r="B107" s="7"/>
      <c r="C107" s="7"/>
      <c r="D107" s="193" t="s">
        <v>156</v>
      </c>
      <c r="E107" s="193"/>
      <c r="F107" s="193"/>
      <c r="G107" s="27">
        <f>SUM(N18:N97)</f>
        <v>0</v>
      </c>
      <c r="H107" s="23"/>
      <c r="I107" s="141"/>
      <c r="J107" s="141"/>
      <c r="K107" s="121">
        <v>35</v>
      </c>
    </row>
    <row r="108" spans="1:18" ht="15.75" customHeight="1">
      <c r="A108" s="101"/>
      <c r="B108" s="8" t="s">
        <v>159</v>
      </c>
      <c r="C108" s="7"/>
      <c r="D108" s="134"/>
      <c r="E108" s="134"/>
      <c r="F108" s="134"/>
      <c r="G108" s="134"/>
      <c r="H108" s="23"/>
      <c r="I108" s="141"/>
      <c r="J108" s="141"/>
      <c r="K108" s="121"/>
    </row>
    <row r="109" spans="1:18" ht="6.75" customHeight="1">
      <c r="A109" s="102"/>
      <c r="B109" s="14"/>
      <c r="C109" s="14"/>
      <c r="D109" s="14"/>
      <c r="E109" s="14"/>
      <c r="F109" s="14"/>
      <c r="G109" s="14"/>
      <c r="H109" s="21"/>
      <c r="I109" s="138"/>
      <c r="J109" s="150"/>
      <c r="K109" s="121"/>
    </row>
    <row r="110" spans="1:18">
      <c r="A110" s="101"/>
      <c r="B110" s="193" t="s">
        <v>158</v>
      </c>
      <c r="C110" s="193"/>
      <c r="D110" s="193"/>
      <c r="E110" s="193"/>
      <c r="F110" s="193"/>
      <c r="G110" s="193"/>
      <c r="H110" s="193"/>
      <c r="I110" s="142"/>
      <c r="J110" s="142"/>
      <c r="K110" s="121"/>
    </row>
    <row r="111" spans="1:18">
      <c r="A111" s="101"/>
      <c r="B111" s="7"/>
      <c r="C111" s="7"/>
      <c r="D111" s="152"/>
      <c r="E111" s="152"/>
      <c r="F111" s="152"/>
      <c r="G111" s="152"/>
      <c r="H111" s="152"/>
      <c r="I111" s="141"/>
      <c r="J111" s="141"/>
      <c r="K111" s="121"/>
    </row>
    <row r="112" spans="1:18">
      <c r="A112" s="101"/>
      <c r="B112" s="204" t="s">
        <v>291</v>
      </c>
      <c r="C112" s="204"/>
      <c r="D112" s="204"/>
      <c r="E112" s="204"/>
      <c r="F112" s="204"/>
      <c r="G112" s="152"/>
      <c r="H112" s="2"/>
      <c r="I112" s="141"/>
      <c r="J112" s="141"/>
      <c r="K112" s="121" t="s">
        <v>292</v>
      </c>
    </row>
    <row r="113" spans="1:21">
      <c r="A113" s="96"/>
      <c r="B113" s="205"/>
      <c r="C113" s="206"/>
      <c r="D113" s="206"/>
      <c r="E113" s="206"/>
      <c r="F113" s="207"/>
      <c r="G113" s="152"/>
      <c r="H113" s="6"/>
      <c r="I113" s="141"/>
      <c r="J113" s="141"/>
      <c r="K113" s="121"/>
    </row>
    <row r="114" spans="1:21">
      <c r="A114" s="170">
        <v>8</v>
      </c>
      <c r="B114" s="208" t="s">
        <v>288</v>
      </c>
      <c r="C114" s="208"/>
      <c r="D114" s="208"/>
      <c r="E114" s="208"/>
      <c r="F114" s="208"/>
      <c r="G114" s="176"/>
      <c r="H114" s="172">
        <f>IF(B114=P119,4,IF(B114=P120,8,0))</f>
        <v>0</v>
      </c>
      <c r="I114" s="141"/>
      <c r="J114" s="141"/>
      <c r="K114" s="121"/>
      <c r="N114" s="173"/>
      <c r="O114" s="173">
        <v>3</v>
      </c>
      <c r="P114" s="177"/>
      <c r="Q114" s="173">
        <v>4</v>
      </c>
      <c r="R114" s="173">
        <v>8</v>
      </c>
      <c r="S114" s="174"/>
      <c r="T114" s="174"/>
      <c r="U114" s="175"/>
    </row>
    <row r="115" spans="1:21">
      <c r="A115" s="178" t="s">
        <v>293</v>
      </c>
      <c r="B115" s="208" t="s">
        <v>294</v>
      </c>
      <c r="C115" s="208"/>
      <c r="D115" s="208"/>
      <c r="E115" s="208"/>
      <c r="F115" s="208"/>
      <c r="G115" s="179"/>
      <c r="H115" s="172">
        <f>IF(G115=1,1,IF(G115=2,2,0))</f>
        <v>0</v>
      </c>
      <c r="I115" s="141"/>
      <c r="J115" s="141"/>
      <c r="K115" s="121"/>
      <c r="N115" s="173">
        <v>1</v>
      </c>
      <c r="O115" s="173">
        <v>4</v>
      </c>
      <c r="P115" s="173"/>
      <c r="Q115" s="173"/>
    </row>
    <row r="116" spans="1:21">
      <c r="A116" s="178" t="s">
        <v>295</v>
      </c>
      <c r="B116" s="209" t="s">
        <v>296</v>
      </c>
      <c r="C116" s="210"/>
      <c r="D116" s="210"/>
      <c r="E116" s="210"/>
      <c r="F116" s="211"/>
      <c r="G116" s="179"/>
      <c r="H116" s="172">
        <f>IF(G116=3,1,IF(G116=4,2,IF(G116=5,3,IF(G116=6,4,0))))</f>
        <v>0</v>
      </c>
      <c r="I116" s="141"/>
      <c r="J116" s="141"/>
      <c r="K116" s="121"/>
      <c r="N116" s="173">
        <v>2</v>
      </c>
      <c r="O116" s="173">
        <v>5</v>
      </c>
      <c r="P116" s="173"/>
      <c r="Q116" s="173"/>
    </row>
    <row r="117" spans="1:21" ht="18" customHeight="1">
      <c r="A117" s="101"/>
      <c r="B117" s="7"/>
      <c r="C117" s="7"/>
      <c r="D117" s="6"/>
      <c r="E117" s="193" t="s">
        <v>297</v>
      </c>
      <c r="F117" s="193"/>
      <c r="G117" s="193"/>
      <c r="H117" s="180">
        <f>SUM(H114:H116)</f>
        <v>0</v>
      </c>
      <c r="I117" s="141"/>
      <c r="J117" s="141"/>
      <c r="K117" s="121">
        <v>8</v>
      </c>
      <c r="N117" s="173"/>
      <c r="O117" s="173">
        <v>6</v>
      </c>
      <c r="P117" s="173"/>
      <c r="Q117" s="181"/>
    </row>
    <row r="118" spans="1:21">
      <c r="A118" s="101"/>
      <c r="B118" s="7"/>
      <c r="C118" s="7"/>
      <c r="D118" s="6"/>
      <c r="E118" s="6"/>
      <c r="F118" s="6"/>
      <c r="G118" s="151"/>
      <c r="H118" s="182"/>
      <c r="I118" s="141"/>
      <c r="J118" s="141"/>
      <c r="K118" s="121"/>
      <c r="O118" s="2"/>
    </row>
    <row r="119" spans="1:21">
      <c r="A119" s="101"/>
      <c r="B119" s="7"/>
      <c r="C119" s="7"/>
      <c r="D119" s="6"/>
      <c r="E119" s="193" t="s">
        <v>160</v>
      </c>
      <c r="F119" s="193"/>
      <c r="G119" s="183" t="s">
        <v>298</v>
      </c>
      <c r="H119" s="184">
        <f>IF(H117&gt;=8,8,IF(H117&lt;8,H117))</f>
        <v>0</v>
      </c>
      <c r="I119" s="141"/>
      <c r="J119" s="141"/>
      <c r="K119" s="121"/>
      <c r="P119" s="3" t="s">
        <v>299</v>
      </c>
    </row>
    <row r="120" spans="1:21" ht="18">
      <c r="A120" s="101"/>
      <c r="B120" s="7"/>
      <c r="C120" s="7"/>
      <c r="D120" s="6"/>
      <c r="E120" s="6"/>
      <c r="F120" s="185"/>
      <c r="G120" s="6"/>
      <c r="H120" s="186"/>
      <c r="I120" s="141"/>
      <c r="J120" s="141"/>
      <c r="K120" s="121"/>
      <c r="P120" s="3" t="s">
        <v>300</v>
      </c>
    </row>
    <row r="121" spans="1:21" ht="9.75" customHeight="1">
      <c r="A121" s="102"/>
      <c r="B121" s="14"/>
      <c r="C121" s="14"/>
      <c r="D121" s="14"/>
      <c r="E121" s="14"/>
      <c r="F121" s="14"/>
      <c r="G121" s="14"/>
      <c r="H121" s="14"/>
      <c r="I121" s="138"/>
      <c r="J121" s="150"/>
      <c r="K121" s="121"/>
      <c r="P121" s="3" t="s">
        <v>288</v>
      </c>
    </row>
    <row r="122" spans="1:21">
      <c r="A122" s="101"/>
      <c r="B122" s="193" t="s">
        <v>161</v>
      </c>
      <c r="C122" s="193"/>
      <c r="D122" s="193"/>
      <c r="E122" s="193"/>
      <c r="F122" s="193"/>
      <c r="G122" s="193"/>
      <c r="H122" s="193"/>
      <c r="I122" s="142"/>
      <c r="J122" s="142"/>
      <c r="K122" s="121"/>
    </row>
    <row r="123" spans="1:21" ht="15.75" customHeight="1">
      <c r="A123" s="101"/>
      <c r="B123" s="7"/>
      <c r="C123" s="7"/>
      <c r="D123" s="151"/>
      <c r="E123" s="151"/>
      <c r="F123" s="151"/>
      <c r="G123" s="151"/>
      <c r="H123" s="154"/>
      <c r="I123" s="141"/>
      <c r="J123" s="141"/>
      <c r="K123" s="121"/>
      <c r="M123" s="166" t="s">
        <v>285</v>
      </c>
    </row>
    <row r="124" spans="1:21" ht="15.75" customHeight="1">
      <c r="A124" s="101"/>
      <c r="B124" s="209" t="s">
        <v>167</v>
      </c>
      <c r="C124" s="210"/>
      <c r="D124" s="210"/>
      <c r="E124" s="211"/>
      <c r="F124" s="198" t="s">
        <v>288</v>
      </c>
      <c r="G124" s="199"/>
      <c r="H124" s="154"/>
      <c r="I124" s="141"/>
      <c r="J124" s="141"/>
      <c r="K124" s="121" t="s">
        <v>287</v>
      </c>
      <c r="M124" s="166" t="s">
        <v>168</v>
      </c>
    </row>
    <row r="125" spans="1:21" ht="15.75" customHeight="1">
      <c r="A125" s="101"/>
      <c r="B125" s="7"/>
      <c r="C125" s="7"/>
      <c r="D125" s="193" t="s">
        <v>162</v>
      </c>
      <c r="E125" s="193"/>
      <c r="F125" s="193"/>
      <c r="G125" s="153"/>
      <c r="H125" s="168">
        <f>IF(F124=M123,2,IF(F124=M124,3,IF(F124=M125,7,0)))</f>
        <v>0</v>
      </c>
      <c r="I125" s="141"/>
      <c r="J125" s="141"/>
      <c r="K125" s="121">
        <v>7</v>
      </c>
      <c r="M125" s="166" t="s">
        <v>286</v>
      </c>
    </row>
    <row r="126" spans="1:21" ht="15.75" customHeight="1" thickBot="1">
      <c r="A126" s="113"/>
      <c r="B126" s="114"/>
      <c r="C126" s="114"/>
      <c r="D126" s="115"/>
      <c r="E126" s="115"/>
      <c r="F126" s="115"/>
      <c r="G126" s="115"/>
      <c r="H126" s="116"/>
      <c r="I126" s="147"/>
      <c r="J126" s="141"/>
      <c r="K126" s="130"/>
      <c r="M126" s="2" t="s">
        <v>288</v>
      </c>
    </row>
    <row r="127" spans="1:21" ht="9" customHeight="1">
      <c r="A127" s="117"/>
      <c r="B127" s="118"/>
      <c r="C127" s="118"/>
      <c r="D127" s="118"/>
      <c r="E127" s="118"/>
      <c r="F127" s="118"/>
      <c r="G127" s="118"/>
      <c r="H127" s="118"/>
      <c r="I127" s="148"/>
      <c r="J127" s="150"/>
      <c r="K127" s="121"/>
    </row>
    <row r="128" spans="1:21" ht="15.75" customHeight="1">
      <c r="A128" s="101"/>
      <c r="B128" s="193" t="s">
        <v>164</v>
      </c>
      <c r="C128" s="193"/>
      <c r="D128" s="193"/>
      <c r="E128" s="193"/>
      <c r="F128" s="193"/>
      <c r="G128" s="193"/>
      <c r="H128" s="193"/>
      <c r="I128" s="142"/>
      <c r="J128" s="142"/>
      <c r="K128" s="121"/>
    </row>
    <row r="129" spans="1:13" ht="15.75" customHeight="1">
      <c r="A129" s="101"/>
      <c r="B129" s="7"/>
      <c r="C129" s="7"/>
      <c r="D129" s="151"/>
      <c r="E129" s="151"/>
      <c r="F129" s="151"/>
      <c r="G129" s="151"/>
      <c r="H129" s="154"/>
      <c r="I129" s="141"/>
      <c r="J129" s="141"/>
      <c r="K129" s="121"/>
    </row>
    <row r="130" spans="1:13" ht="31.5" customHeight="1">
      <c r="A130" s="101"/>
      <c r="B130" s="200" t="s">
        <v>289</v>
      </c>
      <c r="C130" s="201"/>
      <c r="D130" s="201"/>
      <c r="E130" s="201"/>
      <c r="F130" s="201"/>
      <c r="G130" s="202"/>
      <c r="H130" s="167" t="s">
        <v>240</v>
      </c>
      <c r="I130" s="136"/>
      <c r="J130" s="136"/>
      <c r="K130" s="121">
        <v>7</v>
      </c>
      <c r="M130" s="2" t="s">
        <v>239</v>
      </c>
    </row>
    <row r="131" spans="1:13" ht="15.75" customHeight="1">
      <c r="A131" s="101"/>
      <c r="B131" s="15"/>
      <c r="C131" s="7"/>
      <c r="D131" s="193" t="s">
        <v>165</v>
      </c>
      <c r="E131" s="193"/>
      <c r="F131" s="193"/>
      <c r="G131" s="151"/>
      <c r="H131" s="168">
        <f>IF(H130="si",K130,0)</f>
        <v>0</v>
      </c>
      <c r="I131" s="141"/>
      <c r="J131" s="141"/>
      <c r="K131" s="121"/>
      <c r="M131" s="2" t="s">
        <v>240</v>
      </c>
    </row>
    <row r="132" spans="1:13" ht="15.75" customHeight="1">
      <c r="A132" s="101"/>
      <c r="B132" s="203"/>
      <c r="C132" s="203"/>
      <c r="D132" s="203"/>
      <c r="E132" s="203"/>
      <c r="F132" s="151"/>
      <c r="G132" s="151"/>
      <c r="H132" s="154"/>
      <c r="I132" s="141"/>
      <c r="J132" s="141"/>
      <c r="K132" s="121"/>
    </row>
    <row r="133" spans="1:13" ht="9.75" customHeight="1">
      <c r="A133" s="102"/>
      <c r="B133" s="169"/>
      <c r="C133" s="169"/>
      <c r="D133" s="169"/>
      <c r="E133" s="169"/>
      <c r="F133" s="14"/>
      <c r="G133" s="14"/>
      <c r="H133" s="14"/>
      <c r="I133" s="138"/>
      <c r="J133" s="150"/>
      <c r="K133" s="121"/>
    </row>
    <row r="134" spans="1:13" ht="15.75" customHeight="1">
      <c r="A134" s="101"/>
      <c r="B134" s="193" t="s">
        <v>166</v>
      </c>
      <c r="C134" s="193"/>
      <c r="D134" s="193"/>
      <c r="E134" s="193"/>
      <c r="F134" s="193"/>
      <c r="G134" s="193"/>
      <c r="H134" s="193"/>
      <c r="I134" s="141"/>
      <c r="J134" s="141"/>
      <c r="K134" s="121"/>
    </row>
    <row r="135" spans="1:13" ht="15.75" customHeight="1">
      <c r="A135" s="101"/>
      <c r="B135" s="7"/>
      <c r="C135" s="7"/>
      <c r="D135" s="151"/>
      <c r="E135" s="151"/>
      <c r="F135" s="151"/>
      <c r="G135" s="151"/>
      <c r="H135" s="154"/>
      <c r="I135" s="141"/>
      <c r="J135" s="141"/>
      <c r="K135" s="121"/>
    </row>
    <row r="136" spans="1:13" ht="15.75" customHeight="1">
      <c r="A136" s="101"/>
      <c r="B136" s="194" t="s">
        <v>290</v>
      </c>
      <c r="C136" s="195"/>
      <c r="D136" s="195"/>
      <c r="E136" s="195"/>
      <c r="F136" s="196"/>
      <c r="G136" s="152"/>
      <c r="H136" s="167" t="s">
        <v>240</v>
      </c>
      <c r="I136" s="141"/>
      <c r="J136" s="141"/>
    </row>
    <row r="137" spans="1:13" ht="15.75" customHeight="1">
      <c r="A137" s="101"/>
      <c r="B137" s="7"/>
      <c r="C137" s="7"/>
      <c r="D137" s="193" t="s">
        <v>169</v>
      </c>
      <c r="E137" s="193"/>
      <c r="F137" s="193"/>
      <c r="G137" s="151"/>
      <c r="H137" s="168">
        <f>IF(H136="si",K137,0)</f>
        <v>0</v>
      </c>
      <c r="I137" s="141"/>
      <c r="J137" s="141"/>
      <c r="K137" s="121">
        <v>5</v>
      </c>
    </row>
    <row r="138" spans="1:13" ht="15.75" customHeight="1">
      <c r="A138" s="101"/>
      <c r="B138" s="7"/>
      <c r="C138" s="7"/>
      <c r="D138" s="151"/>
      <c r="E138" s="151"/>
      <c r="F138" s="151"/>
      <c r="G138" s="151"/>
      <c r="H138" s="154"/>
      <c r="I138" s="141"/>
      <c r="J138" s="141"/>
      <c r="K138" s="121"/>
    </row>
    <row r="139" spans="1:13" ht="8.25" customHeight="1">
      <c r="A139" s="102"/>
      <c r="B139" s="14"/>
      <c r="C139" s="14"/>
      <c r="D139" s="14"/>
      <c r="E139" s="14"/>
      <c r="F139" s="14"/>
      <c r="G139" s="14"/>
      <c r="H139" s="14"/>
      <c r="I139" s="138"/>
      <c r="J139" s="150"/>
      <c r="K139" s="121"/>
    </row>
    <row r="140" spans="1:13" ht="15.75" customHeight="1">
      <c r="A140" s="101"/>
      <c r="B140" s="193" t="s">
        <v>170</v>
      </c>
      <c r="C140" s="193"/>
      <c r="D140" s="193"/>
      <c r="E140" s="193"/>
      <c r="F140" s="193"/>
      <c r="G140" s="193"/>
      <c r="H140" s="193"/>
      <c r="I140" s="141"/>
      <c r="J140" s="141"/>
      <c r="K140" s="121"/>
    </row>
    <row r="141" spans="1:13" ht="15.75" customHeight="1">
      <c r="A141" s="101"/>
      <c r="B141" s="7"/>
      <c r="C141" s="7"/>
      <c r="D141" s="151"/>
      <c r="E141" s="151"/>
      <c r="F141" s="151"/>
      <c r="G141" s="151"/>
      <c r="H141" s="154"/>
      <c r="I141" s="141"/>
      <c r="J141" s="141"/>
      <c r="K141" s="121"/>
    </row>
    <row r="142" spans="1:13" ht="15.75" customHeight="1">
      <c r="A142" s="101"/>
      <c r="B142" s="194" t="s">
        <v>175</v>
      </c>
      <c r="C142" s="195"/>
      <c r="D142" s="195"/>
      <c r="E142" s="195"/>
      <c r="F142" s="196"/>
      <c r="G142" s="152"/>
      <c r="H142" s="167" t="s">
        <v>240</v>
      </c>
      <c r="I142" s="141"/>
      <c r="J142" s="141"/>
      <c r="K142" s="121"/>
    </row>
    <row r="143" spans="1:13" ht="15.75" customHeight="1">
      <c r="A143" s="101"/>
      <c r="B143" s="7"/>
      <c r="C143" s="7"/>
      <c r="D143" s="193" t="s">
        <v>171</v>
      </c>
      <c r="E143" s="193"/>
      <c r="F143" s="193"/>
      <c r="G143" s="151"/>
      <c r="H143" s="168">
        <f>IF(H142="si",K143,0)</f>
        <v>0</v>
      </c>
      <c r="I143" s="141"/>
      <c r="J143" s="141"/>
      <c r="K143" s="121">
        <v>3</v>
      </c>
    </row>
    <row r="144" spans="1:13" ht="15.75" customHeight="1">
      <c r="A144" s="101"/>
      <c r="B144" s="7"/>
      <c r="C144" s="7"/>
      <c r="D144" s="151"/>
      <c r="E144" s="151"/>
      <c r="F144" s="151"/>
      <c r="G144" s="151"/>
      <c r="H144" s="154"/>
      <c r="I144" s="141"/>
      <c r="J144" s="141"/>
      <c r="K144" s="121"/>
    </row>
    <row r="145" spans="1:16" ht="8.25" customHeight="1">
      <c r="A145" s="102"/>
      <c r="B145" s="14"/>
      <c r="C145" s="14"/>
      <c r="D145" s="14"/>
      <c r="E145" s="14"/>
      <c r="F145" s="14"/>
      <c r="G145" s="14"/>
      <c r="H145" s="14"/>
      <c r="I145" s="138"/>
      <c r="J145" s="150"/>
      <c r="K145" s="121"/>
    </row>
    <row r="146" spans="1:16">
      <c r="A146" s="101"/>
      <c r="B146" s="171" t="s">
        <v>177</v>
      </c>
      <c r="C146" s="171"/>
      <c r="D146" s="171"/>
      <c r="E146" s="171"/>
      <c r="F146" s="171"/>
      <c r="G146" s="171"/>
      <c r="H146" s="171"/>
      <c r="I146" s="187"/>
      <c r="J146" s="188"/>
      <c r="L146" s="19"/>
      <c r="P146" s="4"/>
    </row>
    <row r="147" spans="1:16">
      <c r="A147" s="101"/>
      <c r="B147" s="171" t="s">
        <v>179</v>
      </c>
      <c r="C147" s="171"/>
      <c r="D147" s="171"/>
      <c r="E147" s="171"/>
      <c r="F147" s="171"/>
      <c r="G147" s="171"/>
      <c r="H147" s="171"/>
      <c r="I147" s="187"/>
      <c r="J147" s="188"/>
      <c r="L147" s="19"/>
      <c r="P147" s="4"/>
    </row>
    <row r="148" spans="1:16">
      <c r="A148" s="101"/>
      <c r="B148" s="171" t="s">
        <v>178</v>
      </c>
      <c r="C148" s="189">
        <f>+D9</f>
        <v>0</v>
      </c>
      <c r="D148" s="171" t="s">
        <v>253</v>
      </c>
      <c r="E148" s="171"/>
      <c r="F148" s="171"/>
      <c r="G148" s="171"/>
      <c r="H148" s="171"/>
      <c r="I148" s="187"/>
      <c r="J148" s="188"/>
      <c r="L148" s="19"/>
      <c r="P148" s="4"/>
    </row>
    <row r="149" spans="1:16">
      <c r="A149" s="101"/>
      <c r="B149" s="190" t="s">
        <v>251</v>
      </c>
      <c r="C149" s="171"/>
      <c r="D149" s="171"/>
      <c r="E149" s="171"/>
      <c r="F149" s="171"/>
      <c r="G149" s="171"/>
      <c r="H149" s="171"/>
      <c r="I149" s="187"/>
      <c r="J149" s="188"/>
      <c r="L149" s="19"/>
      <c r="P149" s="4"/>
    </row>
    <row r="150" spans="1:16">
      <c r="A150" s="101"/>
      <c r="B150" s="190" t="s">
        <v>252</v>
      </c>
      <c r="C150" s="171"/>
      <c r="D150" s="171"/>
      <c r="E150" s="171"/>
      <c r="F150" s="171"/>
      <c r="G150" s="171"/>
      <c r="H150" s="171"/>
      <c r="I150" s="187"/>
      <c r="J150" s="188"/>
      <c r="P150" s="4"/>
    </row>
    <row r="151" spans="1:16">
      <c r="A151" s="101"/>
      <c r="B151" s="171" t="s">
        <v>180</v>
      </c>
      <c r="C151" s="171"/>
      <c r="D151" s="171"/>
      <c r="E151" s="171"/>
      <c r="F151" s="171"/>
      <c r="G151" s="171"/>
      <c r="H151" s="191">
        <f>+H143+H137+H131+H125+H117+G107</f>
        <v>0</v>
      </c>
      <c r="I151" s="192"/>
      <c r="J151" s="139"/>
      <c r="P151" s="4"/>
    </row>
    <row r="152" spans="1:16">
      <c r="A152" s="101"/>
      <c r="B152" s="96"/>
      <c r="C152" s="96"/>
      <c r="D152" s="96"/>
      <c r="E152" s="96"/>
      <c r="F152" s="96"/>
      <c r="G152" s="96"/>
      <c r="H152" s="96"/>
      <c r="I152" s="139"/>
      <c r="J152" s="139"/>
      <c r="P152" s="4"/>
    </row>
    <row r="153" spans="1:16">
      <c r="A153" s="101"/>
      <c r="B153" s="96" t="s">
        <v>183</v>
      </c>
      <c r="C153" s="96"/>
      <c r="D153" s="96"/>
      <c r="E153" s="96"/>
      <c r="F153" s="96" t="s">
        <v>184</v>
      </c>
      <c r="G153" s="96"/>
      <c r="H153" s="96"/>
      <c r="I153" s="139"/>
      <c r="J153" s="139"/>
      <c r="P153" s="4"/>
    </row>
    <row r="154" spans="1:16">
      <c r="A154" s="101"/>
      <c r="B154" s="197">
        <f>+D7</f>
        <v>0</v>
      </c>
      <c r="C154" s="197"/>
      <c r="D154" s="96"/>
      <c r="E154" s="96"/>
      <c r="F154" s="96"/>
      <c r="G154" s="96"/>
      <c r="H154" s="96"/>
      <c r="I154" s="139"/>
      <c r="J154" s="139"/>
      <c r="P154" s="4"/>
    </row>
    <row r="155" spans="1:16">
      <c r="A155" s="101"/>
      <c r="B155" s="96" t="s">
        <v>181</v>
      </c>
      <c r="C155" s="96"/>
      <c r="D155" s="96"/>
      <c r="E155" s="96"/>
      <c r="F155" s="96" t="s">
        <v>182</v>
      </c>
      <c r="G155" s="96"/>
      <c r="H155" s="96"/>
      <c r="I155" s="139"/>
      <c r="J155" s="139"/>
      <c r="P155" s="4"/>
    </row>
    <row r="156" spans="1:16">
      <c r="A156" s="101"/>
      <c r="B156" s="96"/>
      <c r="C156" s="96"/>
      <c r="D156" s="96"/>
      <c r="E156" s="96"/>
      <c r="F156" s="96"/>
      <c r="G156" s="96"/>
      <c r="H156" s="96"/>
      <c r="I156" s="139"/>
      <c r="J156" s="139"/>
      <c r="P156" s="4"/>
    </row>
    <row r="157" spans="1:16" ht="16.5" thickBot="1">
      <c r="A157" s="113"/>
      <c r="B157" s="119"/>
      <c r="C157" s="119"/>
      <c r="D157" s="119"/>
      <c r="E157" s="119"/>
      <c r="F157" s="119"/>
      <c r="G157" s="119"/>
      <c r="H157" s="119"/>
      <c r="I157" s="149"/>
      <c r="J157" s="139"/>
      <c r="P157" s="4"/>
    </row>
    <row r="158" spans="1:16">
      <c r="P158" s="4" t="s">
        <v>110</v>
      </c>
    </row>
    <row r="159" spans="1:16" hidden="1">
      <c r="P159" s="4" t="s">
        <v>112</v>
      </c>
    </row>
    <row r="160" spans="1:16" hidden="1">
      <c r="P160" s="4" t="s">
        <v>114</v>
      </c>
    </row>
    <row r="161" spans="16:16" hidden="1">
      <c r="P161" s="4" t="s">
        <v>116</v>
      </c>
    </row>
    <row r="162" spans="16:16" hidden="1">
      <c r="P162" s="4" t="s">
        <v>118</v>
      </c>
    </row>
    <row r="163" spans="16:16" hidden="1">
      <c r="P163" s="4" t="s">
        <v>120</v>
      </c>
    </row>
    <row r="164" spans="16:16" hidden="1">
      <c r="P164" s="4" t="s">
        <v>122</v>
      </c>
    </row>
    <row r="165" spans="16:16" hidden="1">
      <c r="P165" s="4" t="s">
        <v>124</v>
      </c>
    </row>
    <row r="166" spans="16:16" hidden="1">
      <c r="P166" s="4" t="s">
        <v>126</v>
      </c>
    </row>
    <row r="167" spans="16:16" hidden="1">
      <c r="P167" s="4" t="s">
        <v>128</v>
      </c>
    </row>
    <row r="168" spans="16:16" hidden="1">
      <c r="P168" s="4" t="s">
        <v>130</v>
      </c>
    </row>
    <row r="169" spans="16:16" hidden="1">
      <c r="P169" s="4" t="s">
        <v>132</v>
      </c>
    </row>
    <row r="170" spans="16:16" hidden="1">
      <c r="P170" s="4" t="s">
        <v>134</v>
      </c>
    </row>
    <row r="171" spans="16:16" hidden="1">
      <c r="P171" s="4" t="s">
        <v>136</v>
      </c>
    </row>
    <row r="172" spans="16:16" hidden="1">
      <c r="P172" s="4" t="s">
        <v>139</v>
      </c>
    </row>
    <row r="173" spans="16:16" hidden="1">
      <c r="P173" s="4" t="s">
        <v>141</v>
      </c>
    </row>
    <row r="174" spans="16:16" hidden="1">
      <c r="P174" s="4" t="s">
        <v>143</v>
      </c>
    </row>
    <row r="175" spans="16:16" hidden="1">
      <c r="P175" s="4" t="s">
        <v>145</v>
      </c>
    </row>
    <row r="176" spans="16:16" hidden="1">
      <c r="P176" s="4" t="s">
        <v>147</v>
      </c>
    </row>
    <row r="177" spans="16:16" ht="16.5" hidden="1" thickBot="1">
      <c r="P177" s="5" t="s">
        <v>149</v>
      </c>
    </row>
    <row r="178" spans="16:16" hidden="1"/>
  </sheetData>
  <sheetProtection password="AE8E" sheet="1" objects="1" scenarios="1" selectLockedCells="1"/>
  <mergeCells count="126">
    <mergeCell ref="C94:F94"/>
    <mergeCell ref="C74:F74"/>
    <mergeCell ref="C77:F77"/>
    <mergeCell ref="C78:F78"/>
    <mergeCell ref="C79:F79"/>
    <mergeCell ref="C80:F80"/>
    <mergeCell ref="C83:F83"/>
    <mergeCell ref="C84:F84"/>
    <mergeCell ref="C85:F85"/>
    <mergeCell ref="C89:F89"/>
    <mergeCell ref="C68:F68"/>
    <mergeCell ref="C75:F75"/>
    <mergeCell ref="C86:F86"/>
    <mergeCell ref="C66:F66"/>
    <mergeCell ref="C56:F56"/>
    <mergeCell ref="C57:F57"/>
    <mergeCell ref="C59:F59"/>
    <mergeCell ref="C60:F60"/>
    <mergeCell ref="C82:F82"/>
    <mergeCell ref="C64:F64"/>
    <mergeCell ref="C73:F73"/>
    <mergeCell ref="C61:F61"/>
    <mergeCell ref="C62:F62"/>
    <mergeCell ref="C65:F65"/>
    <mergeCell ref="C22:F22"/>
    <mergeCell ref="C30:F30"/>
    <mergeCell ref="C37:F37"/>
    <mergeCell ref="C44:F44"/>
    <mergeCell ref="C51:F51"/>
    <mergeCell ref="C58:F58"/>
    <mergeCell ref="C99:F99"/>
    <mergeCell ref="C100:F100"/>
    <mergeCell ref="C101:F101"/>
    <mergeCell ref="C18:F18"/>
    <mergeCell ref="C90:F90"/>
    <mergeCell ref="C91:F91"/>
    <mergeCell ref="C67:F67"/>
    <mergeCell ref="C69:F69"/>
    <mergeCell ref="C70:F70"/>
    <mergeCell ref="C72:F72"/>
    <mergeCell ref="C20:F20"/>
    <mergeCell ref="C21:F21"/>
    <mergeCell ref="C23:F23"/>
    <mergeCell ref="C24:F24"/>
    <mergeCell ref="C26:F26"/>
    <mergeCell ref="C34:F34"/>
    <mergeCell ref="D107:F107"/>
    <mergeCell ref="C49:F49"/>
    <mergeCell ref="C50:F50"/>
    <mergeCell ref="C52:F52"/>
    <mergeCell ref="C54:F54"/>
    <mergeCell ref="C55:F55"/>
    <mergeCell ref="C92:F92"/>
    <mergeCell ref="C93:F93"/>
    <mergeCell ref="C102:F102"/>
    <mergeCell ref="C98:F98"/>
    <mergeCell ref="B11:C11"/>
    <mergeCell ref="B14:H14"/>
    <mergeCell ref="D106:E106"/>
    <mergeCell ref="B2:H2"/>
    <mergeCell ref="B3:H3"/>
    <mergeCell ref="B4:H4"/>
    <mergeCell ref="B7:H7"/>
    <mergeCell ref="B9:C9"/>
    <mergeCell ref="D9:H9"/>
    <mergeCell ref="C19:F19"/>
    <mergeCell ref="C97:F97"/>
    <mergeCell ref="D16:E16"/>
    <mergeCell ref="D10:H10"/>
    <mergeCell ref="D11:H11"/>
    <mergeCell ref="C35:F35"/>
    <mergeCell ref="C36:F36"/>
    <mergeCell ref="C38:F38"/>
    <mergeCell ref="C39:F39"/>
    <mergeCell ref="C41:F41"/>
    <mergeCell ref="C42:F42"/>
    <mergeCell ref="C76:F76"/>
    <mergeCell ref="C104:F104"/>
    <mergeCell ref="C27:F27"/>
    <mergeCell ref="C28:F28"/>
    <mergeCell ref="C29:F29"/>
    <mergeCell ref="C31:F31"/>
    <mergeCell ref="C32:F32"/>
    <mergeCell ref="C43:F43"/>
    <mergeCell ref="C45:F45"/>
    <mergeCell ref="C48:F48"/>
    <mergeCell ref="C88:F88"/>
    <mergeCell ref="C96:F96"/>
    <mergeCell ref="B10:C10"/>
    <mergeCell ref="C25:F25"/>
    <mergeCell ref="C33:F33"/>
    <mergeCell ref="C40:F40"/>
    <mergeCell ref="C47:F47"/>
    <mergeCell ref="C53:F53"/>
    <mergeCell ref="C63:F63"/>
    <mergeCell ref="C71:F71"/>
    <mergeCell ref="D125:F125"/>
    <mergeCell ref="B128:H128"/>
    <mergeCell ref="B110:H110"/>
    <mergeCell ref="E8:F8"/>
    <mergeCell ref="M16:N16"/>
    <mergeCell ref="C46:F46"/>
    <mergeCell ref="C87:F87"/>
    <mergeCell ref="C95:F95"/>
    <mergeCell ref="C103:F103"/>
    <mergeCell ref="C81:F81"/>
    <mergeCell ref="D137:F137"/>
    <mergeCell ref="B112:F112"/>
    <mergeCell ref="B113:F113"/>
    <mergeCell ref="B114:F114"/>
    <mergeCell ref="B115:F115"/>
    <mergeCell ref="B116:F116"/>
    <mergeCell ref="E117:G117"/>
    <mergeCell ref="E119:F119"/>
    <mergeCell ref="B122:H122"/>
    <mergeCell ref="B124:E124"/>
    <mergeCell ref="B140:H140"/>
    <mergeCell ref="B142:F142"/>
    <mergeCell ref="D143:F143"/>
    <mergeCell ref="B154:C154"/>
    <mergeCell ref="F124:G124"/>
    <mergeCell ref="B130:G130"/>
    <mergeCell ref="D131:F131"/>
    <mergeCell ref="B132:E132"/>
    <mergeCell ref="B134:H134"/>
    <mergeCell ref="B136:F136"/>
  </mergeCells>
  <conditionalFormatting sqref="A10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A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A5:A12 A14:A108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A12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A12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A13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13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134:A138 A122:A126 A128:A132 A140:A144 A110:A113 A115:A12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145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5">
    <dataValidation type="list" allowBlank="1" showInputMessage="1" showErrorMessage="1" sqref="M130:M131 H142 H136 H130">
      <formula1>$M$131:$M$132</formula1>
    </dataValidation>
    <dataValidation type="list" allowBlank="1" showInputMessage="1" showErrorMessage="1" sqref="G116">
      <formula1>$O$114:$O$118</formula1>
    </dataValidation>
    <dataValidation type="list" allowBlank="1" showInputMessage="1" showErrorMessage="1" sqref="G115">
      <formula1>$N$116:$N$117</formula1>
    </dataValidation>
    <dataValidation type="list" allowBlank="1" showInputMessage="1" showErrorMessage="1" sqref="F124:G124">
      <formula1>$M$123:$M$126</formula1>
    </dataValidation>
    <dataValidation type="list" allowBlank="1" showInputMessage="1" showErrorMessage="1" sqref="B114:F114">
      <formula1>$P$119:$P$121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67" orientation="portrait" r:id="rId1"/>
  <headerFooter>
    <oddHeader>&amp;L&amp;D
&amp;T&amp;C&amp;"Times New Roman,Grassetto Corsivo"&amp;11PSR Calabria 2007-2013
Misura 121&amp;R&amp;"Times New Roman,Grassetto Corsivo"&amp;11Autorità di Gestione PSR Calabria</oddHeader>
    <oddFooter>&amp;L&amp;P di &amp;N</oddFooter>
  </headerFooter>
  <rowBreaks count="3" manualBreakCount="3">
    <brk id="47" max="9" man="1"/>
    <brk id="81" max="9" man="1"/>
    <brk id="1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00"/>
  <sheetViews>
    <sheetView workbookViewId="0">
      <selection activeCell="B102" sqref="B102"/>
    </sheetView>
  </sheetViews>
  <sheetFormatPr defaultRowHeight="12.75"/>
  <cols>
    <col min="1" max="1" width="48.7109375" style="1" bestFit="1" customWidth="1"/>
    <col min="2" max="2" width="7.140625" style="1" bestFit="1" customWidth="1"/>
    <col min="3" max="3" width="12.140625" style="1" bestFit="1" customWidth="1"/>
    <col min="4" max="4" width="9.85546875" style="1" bestFit="1" customWidth="1"/>
    <col min="5" max="16384" width="9.140625" style="1"/>
  </cols>
  <sheetData>
    <row r="1" spans="1:6" ht="18" customHeight="1">
      <c r="A1" s="242" t="s">
        <v>0</v>
      </c>
      <c r="B1" s="242"/>
      <c r="C1" s="242"/>
      <c r="D1" s="242"/>
      <c r="E1" s="155"/>
      <c r="F1" s="155"/>
    </row>
    <row r="2" spans="1:6" ht="18" hidden="1" customHeight="1">
      <c r="A2" s="243" t="s">
        <v>284</v>
      </c>
      <c r="B2" s="243"/>
      <c r="C2" s="243"/>
      <c r="D2" s="243"/>
      <c r="E2" s="155"/>
      <c r="F2" s="155"/>
    </row>
    <row r="3" spans="1:6" ht="18" hidden="1" customHeight="1" thickBot="1">
      <c r="A3" s="244" t="s">
        <v>1</v>
      </c>
      <c r="B3" s="244"/>
      <c r="C3" s="244"/>
      <c r="D3" s="244"/>
      <c r="E3" s="155"/>
      <c r="F3" s="155"/>
    </row>
    <row r="4" spans="1:6" ht="20.25" hidden="1" customHeight="1">
      <c r="A4" s="156" t="s">
        <v>3</v>
      </c>
      <c r="B4" s="156" t="s">
        <v>2</v>
      </c>
      <c r="C4" s="157" t="s">
        <v>4</v>
      </c>
      <c r="D4" s="157" t="s">
        <v>5</v>
      </c>
      <c r="E4" s="155"/>
      <c r="F4" s="155"/>
    </row>
    <row r="5" spans="1:6" ht="14.45" hidden="1" customHeight="1">
      <c r="A5" s="158" t="s">
        <v>7</v>
      </c>
      <c r="B5" s="158" t="s">
        <v>6</v>
      </c>
      <c r="C5" s="159" t="s">
        <v>8</v>
      </c>
      <c r="D5" s="160">
        <v>687.73456599377141</v>
      </c>
      <c r="E5" s="155"/>
      <c r="F5" s="155"/>
    </row>
    <row r="6" spans="1:6" ht="14.45" hidden="1" customHeight="1">
      <c r="A6" s="158" t="s">
        <v>10</v>
      </c>
      <c r="B6" s="158" t="s">
        <v>9</v>
      </c>
      <c r="C6" s="159" t="s">
        <v>8</v>
      </c>
      <c r="D6" s="160">
        <v>757.36011685795438</v>
      </c>
      <c r="E6" s="155"/>
      <c r="F6" s="155"/>
    </row>
    <row r="7" spans="1:6" ht="14.45" hidden="1" customHeight="1">
      <c r="A7" s="158" t="s">
        <v>12</v>
      </c>
      <c r="B7" s="158" t="s">
        <v>11</v>
      </c>
      <c r="C7" s="159" t="s">
        <v>8</v>
      </c>
      <c r="D7" s="160">
        <v>503.41666666666663</v>
      </c>
      <c r="E7" s="155"/>
      <c r="F7" s="155"/>
    </row>
    <row r="8" spans="1:6" ht="14.45" hidden="1" customHeight="1">
      <c r="A8" s="158" t="s">
        <v>14</v>
      </c>
      <c r="B8" s="158" t="s">
        <v>13</v>
      </c>
      <c r="C8" s="159" t="s">
        <v>8</v>
      </c>
      <c r="D8" s="160">
        <v>484.97639821165501</v>
      </c>
      <c r="E8" s="155"/>
      <c r="F8" s="155"/>
    </row>
    <row r="9" spans="1:6" ht="14.45" hidden="1" customHeight="1">
      <c r="A9" s="158" t="s">
        <v>16</v>
      </c>
      <c r="B9" s="158" t="s">
        <v>15</v>
      </c>
      <c r="C9" s="159" t="s">
        <v>8</v>
      </c>
      <c r="D9" s="160">
        <v>502.06346919664998</v>
      </c>
      <c r="E9" s="155"/>
      <c r="F9" s="155"/>
    </row>
    <row r="10" spans="1:6" ht="14.45" hidden="1" customHeight="1">
      <c r="A10" s="158" t="s">
        <v>18</v>
      </c>
      <c r="B10" s="158" t="s">
        <v>17</v>
      </c>
      <c r="C10" s="159" t="s">
        <v>8</v>
      </c>
      <c r="D10" s="160">
        <v>952.37878788499984</v>
      </c>
      <c r="E10" s="155"/>
      <c r="F10" s="155"/>
    </row>
    <row r="11" spans="1:6" ht="14.45" hidden="1" customHeight="1">
      <c r="A11" s="158" t="s">
        <v>20</v>
      </c>
      <c r="B11" s="158" t="s">
        <v>19</v>
      </c>
      <c r="C11" s="159" t="s">
        <v>8</v>
      </c>
      <c r="D11" s="160">
        <v>1337.3673734871882</v>
      </c>
      <c r="E11" s="155"/>
      <c r="F11" s="155"/>
    </row>
    <row r="12" spans="1:6" ht="14.45" hidden="1" customHeight="1">
      <c r="A12" s="158" t="s">
        <v>22</v>
      </c>
      <c r="B12" s="158" t="s">
        <v>21</v>
      </c>
      <c r="C12" s="159" t="s">
        <v>8</v>
      </c>
      <c r="D12" s="160">
        <v>2694.99031007752</v>
      </c>
      <c r="E12" s="155"/>
      <c r="F12" s="155"/>
    </row>
    <row r="13" spans="1:6" ht="14.45" hidden="1" customHeight="1">
      <c r="A13" s="158" t="s">
        <v>24</v>
      </c>
      <c r="B13" s="158" t="s">
        <v>23</v>
      </c>
      <c r="C13" s="159" t="s">
        <v>8</v>
      </c>
      <c r="D13" s="160">
        <v>954.8</v>
      </c>
      <c r="E13" s="155"/>
      <c r="F13" s="155"/>
    </row>
    <row r="14" spans="1:6" ht="14.45" hidden="1" customHeight="1">
      <c r="A14" s="158" t="s">
        <v>26</v>
      </c>
      <c r="B14" s="158" t="s">
        <v>25</v>
      </c>
      <c r="C14" s="159" t="s">
        <v>8</v>
      </c>
      <c r="D14" s="160">
        <v>5487.4</v>
      </c>
      <c r="E14" s="155"/>
      <c r="F14" s="155"/>
    </row>
    <row r="15" spans="1:6" ht="14.45" hidden="1" customHeight="1">
      <c r="A15" s="158" t="s">
        <v>28</v>
      </c>
      <c r="B15" s="158" t="s">
        <v>27</v>
      </c>
      <c r="C15" s="159" t="s">
        <v>8</v>
      </c>
      <c r="D15" s="160">
        <v>1942.8419562496247</v>
      </c>
      <c r="E15" s="155"/>
      <c r="F15" s="155"/>
    </row>
    <row r="16" spans="1:6" ht="14.45" hidden="1" customHeight="1">
      <c r="A16" s="158" t="s">
        <v>30</v>
      </c>
      <c r="B16" s="158" t="s">
        <v>29</v>
      </c>
      <c r="C16" s="159" t="s">
        <v>8</v>
      </c>
      <c r="D16" s="160">
        <v>1900.02425606</v>
      </c>
      <c r="E16" s="155"/>
      <c r="F16" s="155"/>
    </row>
    <row r="17" spans="1:6" ht="14.45" hidden="1" customHeight="1">
      <c r="A17" s="158" t="s">
        <v>32</v>
      </c>
      <c r="B17" s="158" t="s">
        <v>31</v>
      </c>
      <c r="C17" s="159" t="s">
        <v>8</v>
      </c>
      <c r="D17" s="160">
        <v>8849.6</v>
      </c>
      <c r="E17" s="155"/>
      <c r="F17" s="155"/>
    </row>
    <row r="18" spans="1:6" ht="14.45" hidden="1" customHeight="1">
      <c r="A18" s="158" t="s">
        <v>34</v>
      </c>
      <c r="B18" s="158" t="s">
        <v>33</v>
      </c>
      <c r="C18" s="159" t="s">
        <v>8</v>
      </c>
      <c r="D18" s="160">
        <v>13264.395828783643</v>
      </c>
      <c r="E18" s="155"/>
      <c r="F18" s="155"/>
    </row>
    <row r="19" spans="1:6" ht="14.45" hidden="1" customHeight="1">
      <c r="A19" s="158" t="s">
        <v>36</v>
      </c>
      <c r="B19" s="158" t="s">
        <v>35</v>
      </c>
      <c r="C19" s="159" t="s">
        <v>8</v>
      </c>
      <c r="D19" s="160">
        <v>45141.8</v>
      </c>
      <c r="E19" s="155"/>
      <c r="F19" s="155"/>
    </row>
    <row r="20" spans="1:6" ht="14.45" hidden="1" customHeight="1">
      <c r="A20" s="158" t="s">
        <v>38</v>
      </c>
      <c r="B20" s="158" t="s">
        <v>37</v>
      </c>
      <c r="C20" s="159" t="s">
        <v>8</v>
      </c>
      <c r="D20" s="160">
        <v>37480</v>
      </c>
      <c r="E20" s="155"/>
      <c r="F20" s="155"/>
    </row>
    <row r="21" spans="1:6" ht="14.45" hidden="1" customHeight="1">
      <c r="A21" s="158" t="s">
        <v>40</v>
      </c>
      <c r="B21" s="158" t="s">
        <v>39</v>
      </c>
      <c r="C21" s="159" t="s">
        <v>8</v>
      </c>
      <c r="D21" s="160">
        <v>107900</v>
      </c>
      <c r="E21" s="155"/>
      <c r="F21" s="155"/>
    </row>
    <row r="22" spans="1:6" ht="14.45" hidden="1" customHeight="1">
      <c r="A22" s="158" t="s">
        <v>42</v>
      </c>
      <c r="B22" s="158" t="s">
        <v>41</v>
      </c>
      <c r="C22" s="159" t="s">
        <v>8</v>
      </c>
      <c r="D22" s="160">
        <v>935.38312125000004</v>
      </c>
      <c r="E22" s="155"/>
      <c r="F22" s="155"/>
    </row>
    <row r="23" spans="1:6" ht="14.45" hidden="1" customHeight="1">
      <c r="A23" s="158" t="s">
        <v>44</v>
      </c>
      <c r="B23" s="158" t="s">
        <v>43</v>
      </c>
      <c r="C23" s="159" t="s">
        <v>8</v>
      </c>
      <c r="D23" s="160">
        <v>921.00755353000022</v>
      </c>
      <c r="E23" s="155"/>
      <c r="F23" s="155"/>
    </row>
    <row r="24" spans="1:6" ht="14.45" hidden="1" customHeight="1">
      <c r="A24" s="158" t="s">
        <v>46</v>
      </c>
      <c r="B24" s="158" t="s">
        <v>45</v>
      </c>
      <c r="C24" s="159" t="s">
        <v>8</v>
      </c>
      <c r="D24" s="160">
        <v>37076.74</v>
      </c>
      <c r="E24" s="155"/>
      <c r="F24" s="155"/>
    </row>
    <row r="25" spans="1:6" ht="14.45" hidden="1" customHeight="1">
      <c r="A25" s="158" t="s">
        <v>48</v>
      </c>
      <c r="B25" s="158" t="s">
        <v>47</v>
      </c>
      <c r="C25" s="159" t="s">
        <v>8</v>
      </c>
      <c r="D25" s="160">
        <v>508.0700293060882</v>
      </c>
      <c r="E25" s="155"/>
      <c r="F25" s="155"/>
    </row>
    <row r="26" spans="1:6" ht="14.45" hidden="1" customHeight="1">
      <c r="A26" s="158" t="s">
        <v>50</v>
      </c>
      <c r="B26" s="158" t="s">
        <v>49</v>
      </c>
      <c r="C26" s="159" t="s">
        <v>8</v>
      </c>
      <c r="D26" s="160">
        <v>8411.9683383117699</v>
      </c>
      <c r="E26" s="155"/>
      <c r="F26" s="155"/>
    </row>
    <row r="27" spans="1:6" ht="14.45" hidden="1" customHeight="1">
      <c r="A27" s="158" t="s">
        <v>52</v>
      </c>
      <c r="B27" s="158" t="s">
        <v>51</v>
      </c>
      <c r="C27" s="159" t="s">
        <v>8</v>
      </c>
      <c r="D27" s="160">
        <v>5535</v>
      </c>
      <c r="E27" s="155"/>
      <c r="F27" s="155"/>
    </row>
    <row r="28" spans="1:6" ht="14.45" hidden="1" customHeight="1">
      <c r="A28" s="158" t="s">
        <v>54</v>
      </c>
      <c r="B28" s="158" t="s">
        <v>53</v>
      </c>
      <c r="C28" s="159" t="s">
        <v>8</v>
      </c>
      <c r="D28" s="160">
        <v>945.84</v>
      </c>
      <c r="E28" s="155"/>
      <c r="F28" s="155"/>
    </row>
    <row r="29" spans="1:6" ht="14.45" hidden="1" customHeight="1">
      <c r="A29" s="158" t="s">
        <v>56</v>
      </c>
      <c r="B29" s="158" t="s">
        <v>55</v>
      </c>
      <c r="C29" s="159" t="s">
        <v>8</v>
      </c>
      <c r="D29" s="160">
        <v>513.27755576953132</v>
      </c>
      <c r="E29" s="155"/>
      <c r="F29" s="155"/>
    </row>
    <row r="30" spans="1:6" ht="14.45" hidden="1" customHeight="1">
      <c r="A30" s="158" t="s">
        <v>58</v>
      </c>
      <c r="B30" s="158" t="s">
        <v>57</v>
      </c>
      <c r="C30" s="159" t="s">
        <v>8</v>
      </c>
      <c r="D30" s="160">
        <v>538.57335121526546</v>
      </c>
      <c r="E30" s="155"/>
      <c r="F30" s="155"/>
    </row>
    <row r="31" spans="1:6" ht="14.45" hidden="1" customHeight="1">
      <c r="A31" s="158" t="s">
        <v>60</v>
      </c>
      <c r="B31" s="158" t="s">
        <v>59</v>
      </c>
      <c r="C31" s="159" t="s">
        <v>8</v>
      </c>
      <c r="D31" s="160">
        <v>848</v>
      </c>
      <c r="E31" s="155"/>
      <c r="F31" s="155"/>
    </row>
    <row r="32" spans="1:6" ht="14.45" hidden="1" customHeight="1">
      <c r="A32" s="158" t="s">
        <v>62</v>
      </c>
      <c r="B32" s="158" t="s">
        <v>61</v>
      </c>
      <c r="C32" s="159" t="s">
        <v>8</v>
      </c>
      <c r="D32" s="160">
        <v>1885.4545454545455</v>
      </c>
      <c r="E32" s="155"/>
      <c r="F32" s="155"/>
    </row>
    <row r="33" spans="1:6" ht="14.45" hidden="1" customHeight="1">
      <c r="A33" s="158" t="s">
        <v>64</v>
      </c>
      <c r="B33" s="158" t="s">
        <v>63</v>
      </c>
      <c r="C33" s="159" t="s">
        <v>8</v>
      </c>
      <c r="D33" s="160">
        <v>273.73509506928781</v>
      </c>
      <c r="E33" s="155"/>
      <c r="F33" s="155"/>
    </row>
    <row r="34" spans="1:6" ht="14.45" hidden="1" customHeight="1">
      <c r="A34" s="158" t="s">
        <v>66</v>
      </c>
      <c r="B34" s="158" t="s">
        <v>65</v>
      </c>
      <c r="C34" s="159" t="s">
        <v>8</v>
      </c>
      <c r="D34" s="160">
        <v>1220</v>
      </c>
      <c r="E34" s="155"/>
      <c r="F34" s="155"/>
    </row>
    <row r="35" spans="1:6" ht="14.45" hidden="1" customHeight="1">
      <c r="A35" s="158" t="s">
        <v>68</v>
      </c>
      <c r="B35" s="158" t="s">
        <v>67</v>
      </c>
      <c r="C35" s="159" t="s">
        <v>8</v>
      </c>
      <c r="D35" s="160">
        <v>5535</v>
      </c>
      <c r="E35" s="155"/>
      <c r="F35" s="155"/>
    </row>
    <row r="36" spans="1:6" ht="14.45" hidden="1" customHeight="1">
      <c r="A36" s="158" t="s">
        <v>70</v>
      </c>
      <c r="B36" s="158" t="s">
        <v>69</v>
      </c>
      <c r="C36" s="159" t="s">
        <v>8</v>
      </c>
      <c r="D36" s="160">
        <v>1750</v>
      </c>
      <c r="E36" s="155"/>
      <c r="F36" s="155"/>
    </row>
    <row r="37" spans="1:6" ht="14.45" hidden="1" customHeight="1">
      <c r="A37" s="158" t="s">
        <v>72</v>
      </c>
      <c r="B37" s="158" t="s">
        <v>71</v>
      </c>
      <c r="C37" s="159" t="s">
        <v>8</v>
      </c>
      <c r="D37" s="160">
        <v>398.49068871999998</v>
      </c>
      <c r="E37" s="155"/>
      <c r="F37" s="155"/>
    </row>
    <row r="38" spans="1:6" ht="14.45" hidden="1" customHeight="1">
      <c r="A38" s="158" t="s">
        <v>74</v>
      </c>
      <c r="B38" s="158" t="s">
        <v>73</v>
      </c>
      <c r="C38" s="159" t="s">
        <v>8</v>
      </c>
      <c r="D38" s="160">
        <v>87</v>
      </c>
      <c r="E38" s="155"/>
      <c r="F38" s="155"/>
    </row>
    <row r="39" spans="1:6" ht="14.45" hidden="1" customHeight="1">
      <c r="A39" s="158" t="s">
        <v>76</v>
      </c>
      <c r="B39" s="158" t="s">
        <v>75</v>
      </c>
      <c r="C39" s="159" t="s">
        <v>8</v>
      </c>
      <c r="D39" s="160">
        <v>9940</v>
      </c>
      <c r="E39" s="155"/>
      <c r="F39" s="155"/>
    </row>
    <row r="40" spans="1:6" ht="14.45" hidden="1" customHeight="1">
      <c r="A40" s="158" t="s">
        <v>78</v>
      </c>
      <c r="B40" s="158" t="s">
        <v>77</v>
      </c>
      <c r="C40" s="159" t="s">
        <v>8</v>
      </c>
      <c r="D40" s="160">
        <v>5296.4</v>
      </c>
      <c r="E40" s="155"/>
      <c r="F40" s="155"/>
    </row>
    <row r="41" spans="1:6" ht="14.45" hidden="1" customHeight="1">
      <c r="A41" s="158" t="s">
        <v>80</v>
      </c>
      <c r="B41" s="158" t="s">
        <v>79</v>
      </c>
      <c r="C41" s="159" t="s">
        <v>8</v>
      </c>
      <c r="D41" s="160">
        <v>2261</v>
      </c>
      <c r="E41" s="155"/>
      <c r="F41" s="155"/>
    </row>
    <row r="42" spans="1:6" ht="14.45" hidden="1" customHeight="1">
      <c r="A42" s="158" t="s">
        <v>82</v>
      </c>
      <c r="B42" s="158" t="s">
        <v>81</v>
      </c>
      <c r="C42" s="159" t="s">
        <v>8</v>
      </c>
      <c r="D42" s="160">
        <v>4866</v>
      </c>
      <c r="E42" s="155"/>
      <c r="F42" s="155"/>
    </row>
    <row r="43" spans="1:6" ht="14.45" hidden="1" customHeight="1">
      <c r="A43" s="158" t="s">
        <v>84</v>
      </c>
      <c r="B43" s="158" t="s">
        <v>83</v>
      </c>
      <c r="C43" s="159" t="s">
        <v>8</v>
      </c>
      <c r="D43" s="160">
        <v>2871.2016209858616</v>
      </c>
      <c r="E43" s="155"/>
      <c r="F43" s="155"/>
    </row>
    <row r="44" spans="1:6" ht="14.45" hidden="1" customHeight="1">
      <c r="A44" s="158" t="s">
        <v>86</v>
      </c>
      <c r="B44" s="158" t="s">
        <v>85</v>
      </c>
      <c r="C44" s="159" t="s">
        <v>8</v>
      </c>
      <c r="D44" s="160">
        <v>4110.8652249520255</v>
      </c>
      <c r="E44" s="155"/>
      <c r="F44" s="155"/>
    </row>
    <row r="45" spans="1:6" ht="14.45" hidden="1" customHeight="1">
      <c r="A45" s="158" t="s">
        <v>88</v>
      </c>
      <c r="B45" s="158" t="s">
        <v>87</v>
      </c>
      <c r="C45" s="159" t="s">
        <v>8</v>
      </c>
      <c r="D45" s="160">
        <v>3533.0904771897444</v>
      </c>
      <c r="E45" s="155"/>
      <c r="F45" s="155"/>
    </row>
    <row r="46" spans="1:6" ht="14.45" hidden="1" customHeight="1">
      <c r="A46" s="158" t="s">
        <v>90</v>
      </c>
      <c r="B46" s="158" t="s">
        <v>89</v>
      </c>
      <c r="C46" s="159" t="s">
        <v>8</v>
      </c>
      <c r="D46" s="160">
        <v>4641.4365631179462</v>
      </c>
      <c r="E46" s="155"/>
      <c r="F46" s="155"/>
    </row>
    <row r="47" spans="1:6" ht="14.45" hidden="1" customHeight="1">
      <c r="A47" s="158" t="s">
        <v>92</v>
      </c>
      <c r="B47" s="158" t="s">
        <v>91</v>
      </c>
      <c r="C47" s="159" t="s">
        <v>8</v>
      </c>
      <c r="D47" s="160">
        <v>11936.683333333334</v>
      </c>
      <c r="E47" s="155"/>
      <c r="F47" s="155"/>
    </row>
    <row r="48" spans="1:6" ht="14.45" hidden="1" customHeight="1">
      <c r="A48" s="158" t="s">
        <v>94</v>
      </c>
      <c r="B48" s="158" t="s">
        <v>93</v>
      </c>
      <c r="C48" s="159" t="s">
        <v>8</v>
      </c>
      <c r="D48" s="160">
        <v>33299.13606911448</v>
      </c>
      <c r="E48" s="155"/>
      <c r="F48" s="155"/>
    </row>
    <row r="49" spans="1:6" ht="14.45" hidden="1" customHeight="1">
      <c r="A49" s="158" t="s">
        <v>96</v>
      </c>
      <c r="B49" s="158" t="s">
        <v>95</v>
      </c>
      <c r="C49" s="159" t="s">
        <v>8</v>
      </c>
      <c r="D49" s="160">
        <v>1675.872280862892</v>
      </c>
      <c r="E49" s="155"/>
      <c r="F49" s="155"/>
    </row>
    <row r="50" spans="1:6" ht="14.45" hidden="1" customHeight="1">
      <c r="A50" s="158" t="s">
        <v>98</v>
      </c>
      <c r="B50" s="158" t="s">
        <v>97</v>
      </c>
      <c r="C50" s="159" t="s">
        <v>8</v>
      </c>
      <c r="D50" s="160">
        <v>6312</v>
      </c>
      <c r="E50" s="155"/>
      <c r="F50" s="155"/>
    </row>
    <row r="51" spans="1:6" ht="14.45" hidden="1" customHeight="1">
      <c r="A51" s="158" t="s">
        <v>100</v>
      </c>
      <c r="B51" s="158" t="s">
        <v>99</v>
      </c>
      <c r="C51" s="159" t="s">
        <v>101</v>
      </c>
      <c r="D51" s="160">
        <v>26512.5</v>
      </c>
      <c r="E51" s="155"/>
      <c r="F51" s="155"/>
    </row>
    <row r="52" spans="1:6" ht="14.45" hidden="1" customHeight="1">
      <c r="A52" s="158" t="s">
        <v>103</v>
      </c>
      <c r="B52" s="158" t="s">
        <v>102</v>
      </c>
      <c r="C52" s="159" t="s">
        <v>8</v>
      </c>
      <c r="D52" s="160">
        <v>122.95844116302463</v>
      </c>
      <c r="E52" s="155"/>
      <c r="F52" s="155"/>
    </row>
    <row r="53" spans="1:6" ht="14.45" hidden="1" customHeight="1">
      <c r="A53" s="158" t="s">
        <v>105</v>
      </c>
      <c r="B53" s="158" t="s">
        <v>104</v>
      </c>
      <c r="C53" s="159" t="s">
        <v>106</v>
      </c>
      <c r="D53" s="160">
        <v>156.15932992611147</v>
      </c>
      <c r="E53" s="155"/>
      <c r="F53" s="155"/>
    </row>
    <row r="54" spans="1:6" ht="14.45" hidden="1" customHeight="1">
      <c r="A54" s="158" t="s">
        <v>108</v>
      </c>
      <c r="B54" s="158" t="s">
        <v>107</v>
      </c>
      <c r="C54" s="159" t="s">
        <v>106</v>
      </c>
      <c r="D54" s="160">
        <v>1096.8111799563258</v>
      </c>
      <c r="E54" s="155"/>
      <c r="F54" s="155"/>
    </row>
    <row r="55" spans="1:6" ht="14.45" hidden="1" customHeight="1">
      <c r="A55" s="158" t="s">
        <v>110</v>
      </c>
      <c r="B55" s="158" t="s">
        <v>109</v>
      </c>
      <c r="C55" s="159" t="s">
        <v>106</v>
      </c>
      <c r="D55" s="160">
        <v>474.55607100259999</v>
      </c>
      <c r="E55" s="155"/>
      <c r="F55" s="155"/>
    </row>
    <row r="56" spans="1:6" ht="14.45" hidden="1" customHeight="1">
      <c r="A56" s="158" t="s">
        <v>112</v>
      </c>
      <c r="B56" s="158" t="s">
        <v>111</v>
      </c>
      <c r="C56" s="159" t="s">
        <v>106</v>
      </c>
      <c r="D56" s="160">
        <v>229.36179319287209</v>
      </c>
      <c r="E56" s="155"/>
      <c r="F56" s="155"/>
    </row>
    <row r="57" spans="1:6" ht="14.45" hidden="1" customHeight="1">
      <c r="A57" s="158" t="s">
        <v>114</v>
      </c>
      <c r="B57" s="158" t="s">
        <v>113</v>
      </c>
      <c r="C57" s="159" t="s">
        <v>106</v>
      </c>
      <c r="D57" s="160">
        <v>395.58504606872827</v>
      </c>
      <c r="E57" s="155"/>
      <c r="F57" s="155"/>
    </row>
    <row r="58" spans="1:6" ht="14.45" hidden="1" customHeight="1">
      <c r="A58" s="158" t="s">
        <v>116</v>
      </c>
      <c r="B58" s="158" t="s">
        <v>115</v>
      </c>
      <c r="C58" s="159" t="s">
        <v>106</v>
      </c>
      <c r="D58" s="160">
        <v>311.30145562867096</v>
      </c>
      <c r="E58" s="155"/>
      <c r="F58" s="155"/>
    </row>
    <row r="59" spans="1:6" ht="14.45" hidden="1" customHeight="1">
      <c r="A59" s="158" t="s">
        <v>118</v>
      </c>
      <c r="B59" s="158" t="s">
        <v>117</v>
      </c>
      <c r="C59" s="159" t="s">
        <v>106</v>
      </c>
      <c r="D59" s="160">
        <v>997.53472549498451</v>
      </c>
      <c r="E59" s="155"/>
      <c r="F59" s="155"/>
    </row>
    <row r="60" spans="1:6" ht="14.45" hidden="1" customHeight="1">
      <c r="A60" s="158" t="s">
        <v>120</v>
      </c>
      <c r="B60" s="158" t="s">
        <v>119</v>
      </c>
      <c r="C60" s="159" t="s">
        <v>106</v>
      </c>
      <c r="D60" s="160">
        <v>324.5490836972325</v>
      </c>
      <c r="E60" s="155"/>
      <c r="F60" s="155"/>
    </row>
    <row r="61" spans="1:6" ht="14.45" hidden="1" customHeight="1">
      <c r="A61" s="158" t="s">
        <v>122</v>
      </c>
      <c r="B61" s="158" t="s">
        <v>121</v>
      </c>
      <c r="C61" s="159" t="s">
        <v>106</v>
      </c>
      <c r="D61" s="160">
        <v>123.71497238250015</v>
      </c>
      <c r="E61" s="155"/>
      <c r="F61" s="155"/>
    </row>
    <row r="62" spans="1:6" ht="14.45" hidden="1" customHeight="1">
      <c r="A62" s="158" t="s">
        <v>124</v>
      </c>
      <c r="B62" s="158" t="s">
        <v>123</v>
      </c>
      <c r="C62" s="159" t="s">
        <v>106</v>
      </c>
      <c r="D62" s="160">
        <v>133.81540601323297</v>
      </c>
      <c r="E62" s="155"/>
      <c r="F62" s="155"/>
    </row>
    <row r="63" spans="1:6" ht="14.45" hidden="1" customHeight="1">
      <c r="A63" s="158" t="s">
        <v>126</v>
      </c>
      <c r="B63" s="158" t="s">
        <v>125</v>
      </c>
      <c r="C63" s="159" t="s">
        <v>106</v>
      </c>
      <c r="D63" s="160">
        <v>129.13146243263702</v>
      </c>
      <c r="E63" s="155"/>
      <c r="F63" s="155"/>
    </row>
    <row r="64" spans="1:6" ht="14.45" hidden="1" customHeight="1">
      <c r="A64" s="158" t="s">
        <v>128</v>
      </c>
      <c r="B64" s="158" t="s">
        <v>127</v>
      </c>
      <c r="C64" s="159" t="s">
        <v>106</v>
      </c>
      <c r="D64" s="160">
        <v>27.444459004730774</v>
      </c>
      <c r="E64" s="155"/>
      <c r="F64" s="155"/>
    </row>
    <row r="65" spans="1:6" ht="14.45" hidden="1" customHeight="1">
      <c r="A65" s="158" t="s">
        <v>130</v>
      </c>
      <c r="B65" s="158" t="s">
        <v>129</v>
      </c>
      <c r="C65" s="159" t="s">
        <v>106</v>
      </c>
      <c r="D65" s="160">
        <v>361.59164512992334</v>
      </c>
      <c r="E65" s="155"/>
      <c r="F65" s="155"/>
    </row>
    <row r="66" spans="1:6" ht="14.45" hidden="1" customHeight="1">
      <c r="A66" s="158" t="s">
        <v>132</v>
      </c>
      <c r="B66" s="158" t="s">
        <v>131</v>
      </c>
      <c r="C66" s="159" t="s">
        <v>106</v>
      </c>
      <c r="D66" s="160">
        <v>1219.0793200835406</v>
      </c>
      <c r="E66" s="155"/>
      <c r="F66" s="155"/>
    </row>
    <row r="67" spans="1:6" ht="14.45" hidden="1" customHeight="1">
      <c r="A67" s="158" t="s">
        <v>134</v>
      </c>
      <c r="B67" s="158" t="s">
        <v>133</v>
      </c>
      <c r="C67" s="159" t="s">
        <v>106</v>
      </c>
      <c r="D67" s="160">
        <v>61.553998787404566</v>
      </c>
      <c r="E67" s="155"/>
      <c r="F67" s="155"/>
    </row>
    <row r="68" spans="1:6" ht="14.45" hidden="1" customHeight="1">
      <c r="A68" s="158" t="s">
        <v>136</v>
      </c>
      <c r="B68" s="158" t="s">
        <v>135</v>
      </c>
      <c r="C68" s="159" t="s">
        <v>137</v>
      </c>
      <c r="D68" s="160">
        <v>1113.932849102014</v>
      </c>
      <c r="E68" s="155"/>
      <c r="F68" s="155"/>
    </row>
    <row r="69" spans="1:6" ht="14.45" hidden="1" customHeight="1">
      <c r="A69" s="158" t="s">
        <v>139</v>
      </c>
      <c r="B69" s="158" t="s">
        <v>138</v>
      </c>
      <c r="C69" s="159" t="s">
        <v>137</v>
      </c>
      <c r="D69" s="160">
        <v>647.96552384853931</v>
      </c>
      <c r="E69" s="155"/>
      <c r="F69" s="155"/>
    </row>
    <row r="70" spans="1:6" ht="14.45" hidden="1" customHeight="1">
      <c r="A70" s="158" t="s">
        <v>141</v>
      </c>
      <c r="B70" s="158" t="s">
        <v>140</v>
      </c>
      <c r="C70" s="161" t="s">
        <v>137</v>
      </c>
      <c r="D70" s="160">
        <v>1807.8215965418872</v>
      </c>
      <c r="E70" s="155"/>
      <c r="F70" s="155"/>
    </row>
    <row r="71" spans="1:6" ht="14.45" hidden="1" customHeight="1">
      <c r="A71" s="158" t="s">
        <v>143</v>
      </c>
      <c r="B71" s="158" t="s">
        <v>142</v>
      </c>
      <c r="C71" s="161" t="s">
        <v>137</v>
      </c>
      <c r="D71" s="160">
        <v>955.06611981626997</v>
      </c>
      <c r="E71" s="155"/>
      <c r="F71" s="155"/>
    </row>
    <row r="72" spans="1:6" ht="14.45" hidden="1" customHeight="1">
      <c r="A72" s="158" t="s">
        <v>145</v>
      </c>
      <c r="B72" s="158" t="s">
        <v>144</v>
      </c>
      <c r="C72" s="161" t="s">
        <v>137</v>
      </c>
      <c r="D72" s="160">
        <v>914.86318741970763</v>
      </c>
      <c r="E72" s="155"/>
      <c r="F72" s="155"/>
    </row>
    <row r="73" spans="1:6" hidden="1">
      <c r="A73" s="158" t="s">
        <v>147</v>
      </c>
      <c r="B73" s="158" t="s">
        <v>146</v>
      </c>
      <c r="C73" s="162" t="s">
        <v>106</v>
      </c>
      <c r="D73" s="160">
        <v>32.689770414040488</v>
      </c>
      <c r="E73" s="155"/>
      <c r="F73" s="155"/>
    </row>
    <row r="74" spans="1:6" ht="13.5" hidden="1" thickBot="1">
      <c r="A74" s="163" t="s">
        <v>149</v>
      </c>
      <c r="B74" s="163" t="s">
        <v>148</v>
      </c>
      <c r="C74" s="164" t="s">
        <v>150</v>
      </c>
      <c r="D74" s="165">
        <v>94.68</v>
      </c>
      <c r="E74" s="155"/>
      <c r="F74" s="155"/>
    </row>
    <row r="75" spans="1:6">
      <c r="A75" s="155"/>
      <c r="B75" s="155"/>
      <c r="C75" s="155"/>
      <c r="D75" s="155"/>
      <c r="E75" s="155"/>
      <c r="F75" s="155"/>
    </row>
    <row r="99" ht="12.75" customHeight="1"/>
    <row r="100" ht="13.5" customHeight="1"/>
  </sheetData>
  <mergeCells count="3">
    <mergeCell ref="A1:D1"/>
    <mergeCell ref="A2:D2"/>
    <mergeCell ref="A3:D3"/>
  </mergeCells>
  <printOptions horizontalCentered="1"/>
  <pageMargins left="0.43307086614173229" right="0.43307086614173229" top="0.67" bottom="0.47244094488188981" header="0.51181102362204722" footer="0.27559055118110237"/>
  <pageSetup paperSize="9" orientation="portrait" horizontalDpi="300" verticalDpi="300" r:id="rId1"/>
  <headerFooter alignWithMargins="0">
    <oddFooter>&amp;C&amp;8Pagina &amp;P di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EM103"/>
  <sheetViews>
    <sheetView tabSelected="1" zoomScale="80" zoomScaleNormal="80" workbookViewId="0">
      <selection activeCell="H6" sqref="H6"/>
    </sheetView>
  </sheetViews>
  <sheetFormatPr defaultColWidth="0" defaultRowHeight="0" customHeight="1" zeroHeight="1"/>
  <cols>
    <col min="1" max="1" width="3.85546875" style="31" customWidth="1"/>
    <col min="2" max="2" width="48.28515625" style="31" customWidth="1"/>
    <col min="3" max="3" width="9.5703125" style="31" customWidth="1"/>
    <col min="4" max="4" width="11.140625" style="31" bestFit="1" customWidth="1"/>
    <col min="5" max="5" width="9.140625" style="31" customWidth="1"/>
    <col min="6" max="6" width="12.5703125" style="31" customWidth="1"/>
    <col min="7" max="7" width="25" style="31" customWidth="1"/>
    <col min="8" max="8" width="68.28515625" style="31" customWidth="1"/>
    <col min="9" max="9" width="2" style="31" customWidth="1"/>
    <col min="10" max="14" width="9.140625" style="31" hidden="1" customWidth="1"/>
    <col min="15" max="15" width="16.7109375" style="31" hidden="1" customWidth="1"/>
    <col min="16" max="23" width="41.42578125" style="31" hidden="1" customWidth="1"/>
    <col min="24" max="56" width="9.140625" style="31" hidden="1" customWidth="1"/>
    <col min="57" max="57" width="14.85546875" style="31" hidden="1" customWidth="1"/>
    <col min="58" max="59" width="9.140625" style="85" hidden="1" customWidth="1"/>
    <col min="60" max="60" width="9.85546875" style="85" hidden="1" customWidth="1"/>
    <col min="61" max="61" width="9.140625" style="85" hidden="1" customWidth="1"/>
    <col min="62" max="16384" width="9.140625" style="31" hidden="1"/>
  </cols>
  <sheetData>
    <row r="1" spans="1:143" ht="38.25" customHeight="1" thickBot="1">
      <c r="A1" s="245" t="s">
        <v>254</v>
      </c>
      <c r="B1" s="246"/>
      <c r="C1" s="247"/>
      <c r="D1" s="246"/>
      <c r="E1" s="246"/>
      <c r="F1" s="246"/>
      <c r="G1" s="246"/>
      <c r="H1" s="248"/>
      <c r="P1" s="32"/>
      <c r="Q1" s="32"/>
      <c r="R1" s="32"/>
      <c r="S1" s="32"/>
      <c r="T1" s="32"/>
      <c r="U1" s="32"/>
      <c r="V1" s="32"/>
      <c r="W1" s="32"/>
      <c r="AM1" s="31">
        <f>SUM(AM3:AM77)</f>
        <v>0</v>
      </c>
      <c r="AN1" s="31">
        <f t="shared" ref="AN1:AY1" si="0">SUM(AN3:AN77)</f>
        <v>0</v>
      </c>
      <c r="AO1" s="31">
        <f t="shared" si="0"/>
        <v>0</v>
      </c>
      <c r="AP1" s="31">
        <f t="shared" si="0"/>
        <v>0</v>
      </c>
      <c r="AQ1" s="31">
        <f t="shared" si="0"/>
        <v>0</v>
      </c>
      <c r="AR1" s="31">
        <f t="shared" si="0"/>
        <v>0</v>
      </c>
      <c r="AS1" s="31">
        <f t="shared" si="0"/>
        <v>0</v>
      </c>
      <c r="AT1" s="31">
        <f t="shared" si="0"/>
        <v>0</v>
      </c>
      <c r="AU1" s="31">
        <f t="shared" si="0"/>
        <v>0</v>
      </c>
      <c r="AV1" s="31">
        <f t="shared" si="0"/>
        <v>0</v>
      </c>
      <c r="AW1" s="31">
        <f t="shared" si="0"/>
        <v>0</v>
      </c>
      <c r="AX1" s="31">
        <f t="shared" si="0"/>
        <v>0</v>
      </c>
      <c r="AY1" s="31">
        <f t="shared" si="0"/>
        <v>0</v>
      </c>
      <c r="BF1" s="31"/>
      <c r="BG1" s="31"/>
      <c r="BH1" s="31"/>
      <c r="BI1" s="31"/>
    </row>
    <row r="2" spans="1:143" ht="45" customHeight="1" thickBot="1">
      <c r="A2" s="33"/>
      <c r="B2" s="73" t="s">
        <v>277</v>
      </c>
      <c r="C2" s="78" t="s">
        <v>263</v>
      </c>
      <c r="D2" s="36" t="s">
        <v>255</v>
      </c>
      <c r="E2" s="34" t="s">
        <v>256</v>
      </c>
      <c r="F2" s="35" t="s">
        <v>257</v>
      </c>
      <c r="G2" s="36" t="s">
        <v>258</v>
      </c>
      <c r="H2" s="35" t="s">
        <v>259</v>
      </c>
      <c r="I2" s="72"/>
      <c r="O2" s="37" t="s">
        <v>186</v>
      </c>
      <c r="P2" s="38" t="s">
        <v>187</v>
      </c>
      <c r="Q2" s="38" t="s">
        <v>188</v>
      </c>
      <c r="R2" s="38" t="s">
        <v>248</v>
      </c>
      <c r="S2" s="38" t="s">
        <v>237</v>
      </c>
      <c r="T2" s="38" t="s">
        <v>241</v>
      </c>
      <c r="U2" s="38" t="s">
        <v>247</v>
      </c>
      <c r="V2" s="38" t="s">
        <v>244</v>
      </c>
      <c r="W2" s="32"/>
      <c r="AM2" s="31" t="s">
        <v>264</v>
      </c>
      <c r="AN2" s="31" t="s">
        <v>265</v>
      </c>
      <c r="AO2" s="31" t="s">
        <v>266</v>
      </c>
      <c r="AP2" s="31" t="s">
        <v>267</v>
      </c>
      <c r="AQ2" s="31" t="s">
        <v>268</v>
      </c>
      <c r="AR2" s="31" t="s">
        <v>269</v>
      </c>
      <c r="AS2" s="31" t="s">
        <v>270</v>
      </c>
      <c r="AT2" s="31" t="s">
        <v>271</v>
      </c>
      <c r="AU2" s="31" t="s">
        <v>272</v>
      </c>
      <c r="AV2" s="31" t="s">
        <v>273</v>
      </c>
      <c r="AW2" s="31" t="s">
        <v>274</v>
      </c>
      <c r="AX2" s="31" t="s">
        <v>275</v>
      </c>
      <c r="AY2" s="31" t="s">
        <v>276</v>
      </c>
      <c r="BE2" s="82" t="s">
        <v>186</v>
      </c>
      <c r="BF2" s="30" t="s">
        <v>187</v>
      </c>
      <c r="BG2" s="30" t="s">
        <v>188</v>
      </c>
      <c r="BH2" s="30" t="s">
        <v>248</v>
      </c>
      <c r="BI2" s="30" t="s">
        <v>237</v>
      </c>
      <c r="BJ2" s="30" t="s">
        <v>241</v>
      </c>
      <c r="BK2" s="30" t="s">
        <v>247</v>
      </c>
      <c r="BL2" s="30" t="s">
        <v>244</v>
      </c>
      <c r="BM2" s="29" t="s">
        <v>189</v>
      </c>
      <c r="BN2" s="30" t="s">
        <v>190</v>
      </c>
      <c r="BO2" s="30" t="s">
        <v>191</v>
      </c>
      <c r="BP2" s="30" t="s">
        <v>192</v>
      </c>
      <c r="BQ2" s="30" t="s">
        <v>237</v>
      </c>
      <c r="BR2" s="30" t="s">
        <v>193</v>
      </c>
      <c r="BS2" s="30" t="s">
        <v>247</v>
      </c>
      <c r="BT2" s="30" t="s">
        <v>245</v>
      </c>
      <c r="BU2" s="29" t="s">
        <v>194</v>
      </c>
      <c r="BV2" s="30" t="s">
        <v>195</v>
      </c>
      <c r="BW2" s="30" t="s">
        <v>196</v>
      </c>
      <c r="BX2" s="30" t="s">
        <v>237</v>
      </c>
      <c r="BY2" s="30" t="s">
        <v>193</v>
      </c>
      <c r="BZ2" s="30" t="s">
        <v>247</v>
      </c>
      <c r="CA2" s="30" t="s">
        <v>244</v>
      </c>
      <c r="CB2" s="29" t="s">
        <v>232</v>
      </c>
      <c r="CC2" s="30" t="s">
        <v>197</v>
      </c>
      <c r="CD2" s="30" t="s">
        <v>198</v>
      </c>
      <c r="CE2" s="30" t="s">
        <v>237</v>
      </c>
      <c r="CF2" s="30" t="s">
        <v>199</v>
      </c>
      <c r="CG2" s="30" t="s">
        <v>247</v>
      </c>
      <c r="CH2" s="30" t="s">
        <v>244</v>
      </c>
      <c r="CI2" s="29" t="s">
        <v>233</v>
      </c>
      <c r="CJ2" s="30" t="s">
        <v>238</v>
      </c>
      <c r="CK2" s="30" t="s">
        <v>200</v>
      </c>
      <c r="CL2" s="30" t="s">
        <v>237</v>
      </c>
      <c r="CM2" s="30" t="s">
        <v>247</v>
      </c>
      <c r="CN2" s="30" t="s">
        <v>244</v>
      </c>
      <c r="CO2" s="29" t="s">
        <v>234</v>
      </c>
      <c r="CP2" s="30" t="s">
        <v>202</v>
      </c>
      <c r="CQ2" s="30" t="s">
        <v>203</v>
      </c>
      <c r="CR2" s="30" t="s">
        <v>204</v>
      </c>
      <c r="CS2" s="30" t="s">
        <v>237</v>
      </c>
      <c r="CT2" s="30" t="s">
        <v>205</v>
      </c>
      <c r="CU2" s="30" t="s">
        <v>206</v>
      </c>
      <c r="CV2" s="30" t="s">
        <v>207</v>
      </c>
      <c r="CW2" s="30" t="s">
        <v>201</v>
      </c>
      <c r="CX2" s="30" t="s">
        <v>244</v>
      </c>
      <c r="CY2" s="29" t="s">
        <v>235</v>
      </c>
      <c r="CZ2" s="30" t="s">
        <v>208</v>
      </c>
      <c r="DA2" s="30" t="s">
        <v>209</v>
      </c>
      <c r="DB2" s="30" t="s">
        <v>210</v>
      </c>
      <c r="DC2" s="30" t="s">
        <v>237</v>
      </c>
      <c r="DD2" s="30" t="s">
        <v>211</v>
      </c>
      <c r="DE2" s="30" t="s">
        <v>247</v>
      </c>
      <c r="DF2" s="30" t="s">
        <v>244</v>
      </c>
      <c r="DG2" s="29" t="s">
        <v>236</v>
      </c>
      <c r="DH2" s="30" t="s">
        <v>213</v>
      </c>
      <c r="DI2" s="30" t="s">
        <v>212</v>
      </c>
      <c r="DJ2" s="30" t="s">
        <v>237</v>
      </c>
      <c r="DK2" s="30" t="s">
        <v>244</v>
      </c>
      <c r="DL2" s="29" t="s">
        <v>214</v>
      </c>
      <c r="DM2" s="30" t="s">
        <v>215</v>
      </c>
      <c r="DN2" s="30" t="s">
        <v>216</v>
      </c>
      <c r="DO2" s="30" t="s">
        <v>237</v>
      </c>
      <c r="DP2" s="30" t="s">
        <v>246</v>
      </c>
      <c r="DQ2" s="29" t="s">
        <v>217</v>
      </c>
      <c r="DR2" s="30" t="s">
        <v>218</v>
      </c>
      <c r="DS2" s="30" t="s">
        <v>219</v>
      </c>
      <c r="DT2" s="30" t="s">
        <v>220</v>
      </c>
      <c r="DU2" s="30" t="s">
        <v>237</v>
      </c>
      <c r="DV2" s="30" t="s">
        <v>247</v>
      </c>
      <c r="DW2" s="30" t="s">
        <v>244</v>
      </c>
      <c r="DX2" s="29" t="s">
        <v>221</v>
      </c>
      <c r="DY2" s="30" t="s">
        <v>222</v>
      </c>
      <c r="DZ2" s="30" t="s">
        <v>223</v>
      </c>
      <c r="EA2" s="30" t="s">
        <v>224</v>
      </c>
      <c r="EB2" s="30" t="s">
        <v>225</v>
      </c>
      <c r="EC2" s="30" t="s">
        <v>237</v>
      </c>
      <c r="ED2" s="30" t="s">
        <v>247</v>
      </c>
      <c r="EE2" s="30" t="s">
        <v>244</v>
      </c>
      <c r="EF2" s="29" t="s">
        <v>226</v>
      </c>
      <c r="EG2" s="30" t="s">
        <v>227</v>
      </c>
      <c r="EH2" s="30" t="s">
        <v>228</v>
      </c>
      <c r="EI2" s="30" t="s">
        <v>229</v>
      </c>
      <c r="EJ2" s="30" t="s">
        <v>230</v>
      </c>
      <c r="EK2" s="30" t="s">
        <v>237</v>
      </c>
      <c r="EL2" s="30" t="s">
        <v>247</v>
      </c>
      <c r="EM2" s="30" t="s">
        <v>244</v>
      </c>
    </row>
    <row r="3" spans="1:143" ht="25.5" customHeight="1">
      <c r="A3" s="39">
        <v>1</v>
      </c>
      <c r="B3" s="74"/>
      <c r="C3" s="94"/>
      <c r="D3" s="76">
        <v>0</v>
      </c>
      <c r="E3" s="40">
        <v>0</v>
      </c>
      <c r="F3" s="41">
        <f>+D3*E3</f>
        <v>0</v>
      </c>
      <c r="G3" s="48"/>
      <c r="H3" s="43"/>
      <c r="K3" s="31" t="e">
        <f>+F3*#REF!</f>
        <v>#REF!</v>
      </c>
      <c r="O3" s="37" t="s">
        <v>189</v>
      </c>
      <c r="P3" s="44" t="s">
        <v>190</v>
      </c>
      <c r="Q3" s="44" t="s">
        <v>191</v>
      </c>
      <c r="R3" s="44" t="s">
        <v>192</v>
      </c>
      <c r="S3" s="44" t="s">
        <v>237</v>
      </c>
      <c r="T3" s="44" t="s">
        <v>193</v>
      </c>
      <c r="U3" s="44" t="s">
        <v>247</v>
      </c>
      <c r="V3" s="44" t="s">
        <v>245</v>
      </c>
      <c r="W3" s="32"/>
      <c r="AM3" s="31">
        <f t="shared" ref="AM3:AM19" si="1">IF($C3=AM$2,$F3,0)</f>
        <v>0</v>
      </c>
      <c r="AN3" s="31">
        <f t="shared" ref="AN3:AY18" si="2">IF($C3=AN$2,$F3,0)</f>
        <v>0</v>
      </c>
      <c r="AO3" s="31">
        <f t="shared" si="2"/>
        <v>0</v>
      </c>
      <c r="AP3" s="31">
        <f t="shared" si="2"/>
        <v>0</v>
      </c>
      <c r="AQ3" s="31">
        <f t="shared" si="2"/>
        <v>0</v>
      </c>
      <c r="AR3" s="31">
        <f t="shared" si="2"/>
        <v>0</v>
      </c>
      <c r="AS3" s="31">
        <f t="shared" si="2"/>
        <v>0</v>
      </c>
      <c r="AT3" s="31">
        <f t="shared" si="2"/>
        <v>0</v>
      </c>
      <c r="AU3" s="31">
        <f t="shared" si="2"/>
        <v>0</v>
      </c>
      <c r="AV3" s="31">
        <f t="shared" si="2"/>
        <v>0</v>
      </c>
      <c r="AW3" s="31">
        <f t="shared" si="2"/>
        <v>0</v>
      </c>
      <c r="AX3" s="31">
        <f t="shared" si="2"/>
        <v>0</v>
      </c>
      <c r="AY3" s="31">
        <f t="shared" si="2"/>
        <v>0</v>
      </c>
      <c r="BA3" s="31" t="s">
        <v>264</v>
      </c>
      <c r="BB3" s="31">
        <f>+AM1</f>
        <v>0</v>
      </c>
      <c r="BE3" s="83">
        <f t="shared" ref="BE3:BE22" si="3">IF($G3=$BE$2,$F3,0)</f>
        <v>0</v>
      </c>
      <c r="BF3" s="31">
        <f>IF($BE3&gt;0,IF($H3=$BF$2,$BE3,0),0)</f>
        <v>0</v>
      </c>
      <c r="BG3" s="31">
        <f>IF($BE3&gt;0,IF($H3=$BG$2,$BE3,0),0)</f>
        <v>0</v>
      </c>
      <c r="BH3" s="31">
        <f>IF($BE3&gt;0,IF($H3=$BH$2,$BE3,0),0)</f>
        <v>0</v>
      </c>
      <c r="BI3" s="31">
        <f>IF($BE3&gt;0,IF($H3=$BI$2,$BE3,0),0)</f>
        <v>0</v>
      </c>
      <c r="BJ3" s="31">
        <f>IF($BE3&gt;0,IF($H3=$BJ$2,$BE3,0),0)</f>
        <v>0</v>
      </c>
      <c r="BK3" s="31">
        <f>IF($BE3&gt;0,IF($H3=$BK$2,$BE3,0),0)</f>
        <v>0</v>
      </c>
      <c r="BL3" s="31">
        <f>IF($BE3&gt;0,IF($H3=$BL$2,$BE3,0),0)</f>
        <v>0</v>
      </c>
      <c r="BM3" s="83">
        <f t="shared" ref="BM3:BM22" si="4">IF($G3=$BM$2,$F3,0)</f>
        <v>0</v>
      </c>
      <c r="BN3" s="31">
        <f t="shared" ref="BN3:BN22" si="5">IF($BM3&gt;0,IF($H3=BN$2,$BM3,0),0)</f>
        <v>0</v>
      </c>
      <c r="BO3" s="31">
        <f t="shared" ref="BO3:BT18" si="6">IF($BM3&gt;0,IF($H3=BO$2,$BM3,0),0)</f>
        <v>0</v>
      </c>
      <c r="BP3" s="31">
        <f t="shared" si="6"/>
        <v>0</v>
      </c>
      <c r="BQ3" s="31">
        <f t="shared" si="6"/>
        <v>0</v>
      </c>
      <c r="BR3" s="31">
        <f t="shared" si="6"/>
        <v>0</v>
      </c>
      <c r="BS3" s="31">
        <f t="shared" si="6"/>
        <v>0</v>
      </c>
      <c r="BT3" s="31">
        <f t="shared" si="6"/>
        <v>0</v>
      </c>
      <c r="BU3" s="83">
        <f t="shared" ref="BU3:BU22" si="7">IF($G3=$BU$2,$F3,0)</f>
        <v>0</v>
      </c>
      <c r="BV3" s="31">
        <f t="shared" ref="BV3:BW22" si="8">IF($BU3&gt;0,IF($H3=BV$2,$BU3,0),0)</f>
        <v>0</v>
      </c>
      <c r="BW3" s="31">
        <f t="shared" si="8"/>
        <v>0</v>
      </c>
      <c r="BX3" s="31">
        <f t="shared" ref="BX3:CA18" si="9">IF($BU3&gt;0,IF($H3=BX$2,$BU3,0),0)</f>
        <v>0</v>
      </c>
      <c r="BY3" s="31">
        <f t="shared" si="9"/>
        <v>0</v>
      </c>
      <c r="BZ3" s="31">
        <f t="shared" si="9"/>
        <v>0</v>
      </c>
      <c r="CA3" s="31">
        <f t="shared" si="9"/>
        <v>0</v>
      </c>
      <c r="CB3" s="83">
        <f t="shared" ref="CB3:CB22" si="10">IF($G3=$CB$2,$F3,0)</f>
        <v>0</v>
      </c>
      <c r="CC3" s="31">
        <f t="shared" ref="CC3:CC22" si="11">IF($CB3&gt;0,IF($H3=CC$2,$CB3,0),0)</f>
        <v>0</v>
      </c>
      <c r="CD3" s="31">
        <f t="shared" ref="CD3:CH18" si="12">IF($CB3&gt;0,IF($H3=CD$2,$CB3,0),0)</f>
        <v>0</v>
      </c>
      <c r="CE3" s="31">
        <f t="shared" si="12"/>
        <v>0</v>
      </c>
      <c r="CF3" s="31">
        <f t="shared" si="12"/>
        <v>0</v>
      </c>
      <c r="CG3" s="31">
        <f t="shared" si="12"/>
        <v>0</v>
      </c>
      <c r="CH3" s="31">
        <f t="shared" si="12"/>
        <v>0</v>
      </c>
      <c r="CI3" s="83">
        <f t="shared" ref="CI3:CI22" si="13">IF($G3=$CI$2,$F3,0)</f>
        <v>0</v>
      </c>
      <c r="CJ3" s="31">
        <f t="shared" ref="CJ3:CJ22" si="14">IF($CI3&gt;0,IF($H3=CJ$2,$CI3,0),0)</f>
        <v>0</v>
      </c>
      <c r="CK3" s="31">
        <f t="shared" ref="CK3:CN18" si="15">IF($CI3&gt;0,IF($H3=CK$2,$CI3,0),0)</f>
        <v>0</v>
      </c>
      <c r="CL3" s="31">
        <f t="shared" si="15"/>
        <v>0</v>
      </c>
      <c r="CM3" s="31">
        <f t="shared" si="15"/>
        <v>0</v>
      </c>
      <c r="CN3" s="31">
        <f t="shared" si="15"/>
        <v>0</v>
      </c>
      <c r="CO3" s="83">
        <f t="shared" ref="CO3:CO22" si="16">IF($G3=$CO$2,$F3,0)</f>
        <v>0</v>
      </c>
      <c r="CP3" s="31">
        <f t="shared" ref="CP3:CP22" si="17">IF($CO3&gt;0,IF($H3=CP$2,$CO3,0),0)</f>
        <v>0</v>
      </c>
      <c r="CQ3" s="31">
        <f t="shared" ref="CQ3:CX18" si="18">IF($CO3&gt;0,IF($H3=CQ$2,$CO3,0),0)</f>
        <v>0</v>
      </c>
      <c r="CR3" s="31">
        <f t="shared" si="18"/>
        <v>0</v>
      </c>
      <c r="CS3" s="31">
        <f t="shared" si="18"/>
        <v>0</v>
      </c>
      <c r="CT3" s="31">
        <f t="shared" si="18"/>
        <v>0</v>
      </c>
      <c r="CU3" s="31">
        <f t="shared" si="18"/>
        <v>0</v>
      </c>
      <c r="CV3" s="31">
        <f t="shared" si="18"/>
        <v>0</v>
      </c>
      <c r="CW3" s="31">
        <f t="shared" si="18"/>
        <v>0</v>
      </c>
      <c r="CX3" s="31">
        <f t="shared" si="18"/>
        <v>0</v>
      </c>
      <c r="CY3" s="83">
        <f t="shared" ref="CY3:CY22" si="19">IF($G3=$CY$2,$F3,0)</f>
        <v>0</v>
      </c>
      <c r="CZ3" s="31">
        <f t="shared" ref="CZ3:CZ22" si="20">IF($CY3&gt;0,IF($H3=CZ$2,$CY3,0),0)</f>
        <v>0</v>
      </c>
      <c r="DA3" s="31">
        <f t="shared" ref="DA3:DF18" si="21">IF($CY3&gt;0,IF($H3=DA$2,$CY3,0),0)</f>
        <v>0</v>
      </c>
      <c r="DB3" s="31">
        <f t="shared" si="21"/>
        <v>0</v>
      </c>
      <c r="DC3" s="31">
        <f t="shared" si="21"/>
        <v>0</v>
      </c>
      <c r="DD3" s="31">
        <f t="shared" si="21"/>
        <v>0</v>
      </c>
      <c r="DE3" s="31">
        <f t="shared" si="21"/>
        <v>0</v>
      </c>
      <c r="DF3" s="31">
        <f t="shared" si="21"/>
        <v>0</v>
      </c>
      <c r="DG3" s="83">
        <f t="shared" ref="DG3:DG22" si="22">IF($G3=$DG$2,$F3,0)</f>
        <v>0</v>
      </c>
      <c r="DH3" s="31">
        <f t="shared" ref="DH3:DH22" si="23">IF($DG3&gt;0,IF($H3=DH$2,$DG3,0),0)</f>
        <v>0</v>
      </c>
      <c r="DI3" s="31">
        <f t="shared" ref="DI3:DK18" si="24">IF($DG3&gt;0,IF($H3=DI$2,$DG3,0),0)</f>
        <v>0</v>
      </c>
      <c r="DJ3" s="31">
        <f t="shared" si="24"/>
        <v>0</v>
      </c>
      <c r="DK3" s="31">
        <f t="shared" si="24"/>
        <v>0</v>
      </c>
      <c r="DL3" s="83">
        <f t="shared" ref="DL3:DL22" si="25">IF($G3=$DL$2,$F3,0)</f>
        <v>0</v>
      </c>
      <c r="DM3" s="31">
        <f t="shared" ref="DM3:DM22" si="26">IF($DL3&gt;0,IF($H3=DM$2,$DL3,0),0)</f>
        <v>0</v>
      </c>
      <c r="DN3" s="31">
        <f t="shared" ref="DN3:DP18" si="27">IF($DL3&gt;0,IF($H3=DN$2,$DL3,0),0)</f>
        <v>0</v>
      </c>
      <c r="DO3" s="31">
        <f t="shared" si="27"/>
        <v>0</v>
      </c>
      <c r="DP3" s="31">
        <f t="shared" si="27"/>
        <v>0</v>
      </c>
      <c r="DQ3" s="83">
        <f t="shared" ref="DQ3:DQ22" si="28">IF($G3=$DQ$2,$F3,0)</f>
        <v>0</v>
      </c>
      <c r="DR3" s="31">
        <f t="shared" ref="DR3:DR22" si="29">IF($DQ3&gt;0,IF($H3=DR$2,$DQ3,0),0)</f>
        <v>0</v>
      </c>
      <c r="DS3" s="31">
        <f t="shared" ref="DS3:DW18" si="30">IF($DQ3&gt;0,IF($H3=DS$2,$DQ3,0),0)</f>
        <v>0</v>
      </c>
      <c r="DT3" s="31">
        <f t="shared" si="30"/>
        <v>0</v>
      </c>
      <c r="DU3" s="31">
        <f t="shared" si="30"/>
        <v>0</v>
      </c>
      <c r="DV3" s="31">
        <f t="shared" si="30"/>
        <v>0</v>
      </c>
      <c r="DW3" s="31">
        <f t="shared" si="30"/>
        <v>0</v>
      </c>
      <c r="DX3" s="83">
        <f t="shared" ref="DX3:DX22" si="31">IF($G3=$DX$2,$F3,0)</f>
        <v>0</v>
      </c>
      <c r="DY3" s="31">
        <f t="shared" ref="DY3:DY22" si="32">IF($DX3&gt;0,IF($H3=DY$2,$DX3,0),0)</f>
        <v>0</v>
      </c>
      <c r="DZ3" s="31">
        <f t="shared" ref="DZ3:EE18" si="33">IF($DX3&gt;0,IF($H3=DZ$2,$DX3,0),0)</f>
        <v>0</v>
      </c>
      <c r="EA3" s="31">
        <f t="shared" si="33"/>
        <v>0</v>
      </c>
      <c r="EB3" s="31">
        <f t="shared" si="33"/>
        <v>0</v>
      </c>
      <c r="EC3" s="31">
        <f t="shared" si="33"/>
        <v>0</v>
      </c>
      <c r="ED3" s="31">
        <f t="shared" si="33"/>
        <v>0</v>
      </c>
      <c r="EE3" s="31">
        <f t="shared" si="33"/>
        <v>0</v>
      </c>
      <c r="EF3" s="83">
        <f t="shared" ref="EF3:EF22" si="34">IF($G3=$EF$2,$F3,0)</f>
        <v>0</v>
      </c>
      <c r="EG3" s="31">
        <f t="shared" ref="EG3:EG22" si="35">IF($EF3&gt;0,IF($H3=EG$2,$EF3,0),0)</f>
        <v>0</v>
      </c>
      <c r="EH3" s="31">
        <f t="shared" ref="EH3:EM18" si="36">IF($EF3&gt;0,IF($H3=EH$2,$EF3,0),0)</f>
        <v>0</v>
      </c>
      <c r="EI3" s="31">
        <f t="shared" si="36"/>
        <v>0</v>
      </c>
      <c r="EJ3" s="31">
        <f t="shared" si="36"/>
        <v>0</v>
      </c>
      <c r="EK3" s="31">
        <f t="shared" si="36"/>
        <v>0</v>
      </c>
      <c r="EL3" s="31">
        <f t="shared" si="36"/>
        <v>0</v>
      </c>
      <c r="EM3" s="31">
        <f t="shared" si="36"/>
        <v>0</v>
      </c>
    </row>
    <row r="4" spans="1:143" ht="25.5" customHeight="1">
      <c r="A4" s="45">
        <v>2</v>
      </c>
      <c r="B4" s="74"/>
      <c r="C4" s="95"/>
      <c r="D4" s="77"/>
      <c r="E4" s="46"/>
      <c r="F4" s="47">
        <f t="shared" ref="F4:F22" si="37">+E4*D4</f>
        <v>0</v>
      </c>
      <c r="G4" s="48"/>
      <c r="H4" s="49"/>
      <c r="K4" s="31" t="e">
        <f>+F4*#REF!</f>
        <v>#REF!</v>
      </c>
      <c r="O4" s="37" t="s">
        <v>194</v>
      </c>
      <c r="P4" s="44" t="s">
        <v>195</v>
      </c>
      <c r="Q4" s="44" t="s">
        <v>196</v>
      </c>
      <c r="R4" s="44" t="s">
        <v>237</v>
      </c>
      <c r="S4" s="44" t="s">
        <v>193</v>
      </c>
      <c r="T4" s="44" t="s">
        <v>247</v>
      </c>
      <c r="U4" s="44" t="s">
        <v>244</v>
      </c>
      <c r="V4" s="50"/>
      <c r="W4" s="32"/>
      <c r="AM4" s="31">
        <f t="shared" si="1"/>
        <v>0</v>
      </c>
      <c r="AN4" s="31">
        <f t="shared" si="2"/>
        <v>0</v>
      </c>
      <c r="AO4" s="31">
        <f t="shared" si="2"/>
        <v>0</v>
      </c>
      <c r="AP4" s="31">
        <f t="shared" si="2"/>
        <v>0</v>
      </c>
      <c r="AQ4" s="31">
        <f t="shared" si="2"/>
        <v>0</v>
      </c>
      <c r="AR4" s="31">
        <f t="shared" si="2"/>
        <v>0</v>
      </c>
      <c r="AS4" s="31">
        <f t="shared" si="2"/>
        <v>0</v>
      </c>
      <c r="AT4" s="31">
        <f t="shared" si="2"/>
        <v>0</v>
      </c>
      <c r="AU4" s="31">
        <f t="shared" si="2"/>
        <v>0</v>
      </c>
      <c r="AV4" s="31">
        <f t="shared" si="2"/>
        <v>0</v>
      </c>
      <c r="AW4" s="31">
        <f t="shared" si="2"/>
        <v>0</v>
      </c>
      <c r="AX4" s="31">
        <f t="shared" si="2"/>
        <v>0</v>
      </c>
      <c r="AY4" s="31">
        <f t="shared" si="2"/>
        <v>0</v>
      </c>
      <c r="BA4" s="31" t="s">
        <v>265</v>
      </c>
      <c r="BB4" s="31">
        <f>+AN1</f>
        <v>0</v>
      </c>
      <c r="BE4" s="83">
        <f t="shared" si="3"/>
        <v>0</v>
      </c>
      <c r="BF4" s="31">
        <f t="shared" ref="BF4:BF50" si="38">IF($BE4&gt;0,IF($H4=$BF$2,$BE4,0),0)</f>
        <v>0</v>
      </c>
      <c r="BG4" s="31">
        <f t="shared" ref="BG4:BG50" si="39">IF($BE4&gt;0,IF($H4=$BG$2,$BE4,0),0)</f>
        <v>0</v>
      </c>
      <c r="BH4" s="31">
        <f t="shared" ref="BH4:BH50" si="40">IF($BE4&gt;0,IF($H4=$BH$2,$BE4,0),0)</f>
        <v>0</v>
      </c>
      <c r="BI4" s="31">
        <f t="shared" ref="BI4:BI50" si="41">IF($BE4&gt;0,IF($H4=$BI$2,$BE4,0),0)</f>
        <v>0</v>
      </c>
      <c r="BJ4" s="31">
        <f t="shared" ref="BJ4:BJ50" si="42">IF($BE4&gt;0,IF($H4=$BJ$2,$BE4,0),0)</f>
        <v>0</v>
      </c>
      <c r="BK4" s="31">
        <f t="shared" ref="BK4:BK50" si="43">IF($BE4&gt;0,IF($H4=$BK$2,$BE4,0),0)</f>
        <v>0</v>
      </c>
      <c r="BL4" s="31">
        <f t="shared" ref="BL4:BL50" si="44">IF($BE4&gt;0,IF($H4=$BL$2,$BE4,0),0)</f>
        <v>0</v>
      </c>
      <c r="BM4" s="83">
        <f t="shared" si="4"/>
        <v>0</v>
      </c>
      <c r="BN4" s="31">
        <f t="shared" si="5"/>
        <v>0</v>
      </c>
      <c r="BO4" s="31">
        <f t="shared" si="6"/>
        <v>0</v>
      </c>
      <c r="BP4" s="31">
        <f t="shared" si="6"/>
        <v>0</v>
      </c>
      <c r="BQ4" s="31">
        <f t="shared" si="6"/>
        <v>0</v>
      </c>
      <c r="BR4" s="31">
        <f t="shared" si="6"/>
        <v>0</v>
      </c>
      <c r="BS4" s="31">
        <f t="shared" si="6"/>
        <v>0</v>
      </c>
      <c r="BT4" s="31">
        <f t="shared" si="6"/>
        <v>0</v>
      </c>
      <c r="BU4" s="83">
        <f t="shared" si="7"/>
        <v>0</v>
      </c>
      <c r="BV4" s="31">
        <f t="shared" si="8"/>
        <v>0</v>
      </c>
      <c r="BW4" s="31">
        <f t="shared" si="8"/>
        <v>0</v>
      </c>
      <c r="BX4" s="31">
        <f t="shared" si="9"/>
        <v>0</v>
      </c>
      <c r="BY4" s="31">
        <f t="shared" si="9"/>
        <v>0</v>
      </c>
      <c r="BZ4" s="31">
        <f t="shared" si="9"/>
        <v>0</v>
      </c>
      <c r="CA4" s="31">
        <f t="shared" si="9"/>
        <v>0</v>
      </c>
      <c r="CB4" s="83">
        <f t="shared" si="10"/>
        <v>0</v>
      </c>
      <c r="CC4" s="31">
        <f t="shared" si="11"/>
        <v>0</v>
      </c>
      <c r="CD4" s="31">
        <f t="shared" si="12"/>
        <v>0</v>
      </c>
      <c r="CE4" s="31">
        <f t="shared" si="12"/>
        <v>0</v>
      </c>
      <c r="CF4" s="31">
        <f t="shared" si="12"/>
        <v>0</v>
      </c>
      <c r="CG4" s="31">
        <f t="shared" si="12"/>
        <v>0</v>
      </c>
      <c r="CH4" s="31">
        <f t="shared" si="12"/>
        <v>0</v>
      </c>
      <c r="CI4" s="83">
        <f t="shared" si="13"/>
        <v>0</v>
      </c>
      <c r="CJ4" s="31">
        <f t="shared" si="14"/>
        <v>0</v>
      </c>
      <c r="CK4" s="31">
        <f t="shared" si="15"/>
        <v>0</v>
      </c>
      <c r="CL4" s="31">
        <f t="shared" si="15"/>
        <v>0</v>
      </c>
      <c r="CM4" s="31">
        <f t="shared" si="15"/>
        <v>0</v>
      </c>
      <c r="CN4" s="31">
        <f t="shared" si="15"/>
        <v>0</v>
      </c>
      <c r="CO4" s="83">
        <f t="shared" si="16"/>
        <v>0</v>
      </c>
      <c r="CP4" s="31">
        <f t="shared" si="17"/>
        <v>0</v>
      </c>
      <c r="CQ4" s="31">
        <f t="shared" si="18"/>
        <v>0</v>
      </c>
      <c r="CR4" s="31">
        <f t="shared" si="18"/>
        <v>0</v>
      </c>
      <c r="CS4" s="31">
        <f t="shared" si="18"/>
        <v>0</v>
      </c>
      <c r="CT4" s="31">
        <f t="shared" si="18"/>
        <v>0</v>
      </c>
      <c r="CU4" s="31">
        <f t="shared" si="18"/>
        <v>0</v>
      </c>
      <c r="CV4" s="31">
        <f t="shared" si="18"/>
        <v>0</v>
      </c>
      <c r="CW4" s="31">
        <f t="shared" si="18"/>
        <v>0</v>
      </c>
      <c r="CX4" s="31">
        <f t="shared" si="18"/>
        <v>0</v>
      </c>
      <c r="CY4" s="83">
        <f t="shared" si="19"/>
        <v>0</v>
      </c>
      <c r="CZ4" s="31">
        <f t="shared" si="20"/>
        <v>0</v>
      </c>
      <c r="DA4" s="31">
        <f t="shared" si="21"/>
        <v>0</v>
      </c>
      <c r="DB4" s="31">
        <f t="shared" si="21"/>
        <v>0</v>
      </c>
      <c r="DC4" s="31">
        <f t="shared" si="21"/>
        <v>0</v>
      </c>
      <c r="DD4" s="31">
        <f t="shared" si="21"/>
        <v>0</v>
      </c>
      <c r="DE4" s="31">
        <f t="shared" si="21"/>
        <v>0</v>
      </c>
      <c r="DF4" s="31">
        <f t="shared" si="21"/>
        <v>0</v>
      </c>
      <c r="DG4" s="83">
        <f t="shared" si="22"/>
        <v>0</v>
      </c>
      <c r="DH4" s="31">
        <f t="shared" si="23"/>
        <v>0</v>
      </c>
      <c r="DI4" s="31">
        <f t="shared" si="24"/>
        <v>0</v>
      </c>
      <c r="DJ4" s="31">
        <f t="shared" si="24"/>
        <v>0</v>
      </c>
      <c r="DK4" s="31">
        <f t="shared" si="24"/>
        <v>0</v>
      </c>
      <c r="DL4" s="83">
        <f t="shared" si="25"/>
        <v>0</v>
      </c>
      <c r="DM4" s="31">
        <f t="shared" si="26"/>
        <v>0</v>
      </c>
      <c r="DN4" s="31">
        <f t="shared" si="27"/>
        <v>0</v>
      </c>
      <c r="DO4" s="31">
        <f t="shared" si="27"/>
        <v>0</v>
      </c>
      <c r="DP4" s="31">
        <f t="shared" si="27"/>
        <v>0</v>
      </c>
      <c r="DQ4" s="83">
        <f t="shared" si="28"/>
        <v>0</v>
      </c>
      <c r="DR4" s="31">
        <f t="shared" si="29"/>
        <v>0</v>
      </c>
      <c r="DS4" s="31">
        <f t="shared" si="30"/>
        <v>0</v>
      </c>
      <c r="DT4" s="31">
        <f t="shared" si="30"/>
        <v>0</v>
      </c>
      <c r="DU4" s="31">
        <f t="shared" si="30"/>
        <v>0</v>
      </c>
      <c r="DV4" s="31">
        <f t="shared" si="30"/>
        <v>0</v>
      </c>
      <c r="DW4" s="31">
        <f t="shared" si="30"/>
        <v>0</v>
      </c>
      <c r="DX4" s="83">
        <f t="shared" si="31"/>
        <v>0</v>
      </c>
      <c r="DY4" s="31">
        <f t="shared" si="32"/>
        <v>0</v>
      </c>
      <c r="DZ4" s="31">
        <f t="shared" si="33"/>
        <v>0</v>
      </c>
      <c r="EA4" s="31">
        <f t="shared" si="33"/>
        <v>0</v>
      </c>
      <c r="EB4" s="31">
        <f t="shared" si="33"/>
        <v>0</v>
      </c>
      <c r="EC4" s="31">
        <f t="shared" si="33"/>
        <v>0</v>
      </c>
      <c r="ED4" s="31">
        <f t="shared" si="33"/>
        <v>0</v>
      </c>
      <c r="EE4" s="31">
        <f t="shared" si="33"/>
        <v>0</v>
      </c>
      <c r="EF4" s="83">
        <f t="shared" si="34"/>
        <v>0</v>
      </c>
      <c r="EG4" s="31">
        <f t="shared" si="35"/>
        <v>0</v>
      </c>
      <c r="EH4" s="31">
        <f t="shared" si="36"/>
        <v>0</v>
      </c>
      <c r="EI4" s="31">
        <f t="shared" si="36"/>
        <v>0</v>
      </c>
      <c r="EJ4" s="31">
        <f t="shared" si="36"/>
        <v>0</v>
      </c>
      <c r="EK4" s="31">
        <f t="shared" si="36"/>
        <v>0</v>
      </c>
      <c r="EL4" s="31">
        <f t="shared" si="36"/>
        <v>0</v>
      </c>
      <c r="EM4" s="31">
        <f t="shared" si="36"/>
        <v>0</v>
      </c>
    </row>
    <row r="5" spans="1:143" ht="25.5" customHeight="1">
      <c r="A5" s="45">
        <v>3</v>
      </c>
      <c r="B5" s="75"/>
      <c r="C5" s="95"/>
      <c r="D5" s="77"/>
      <c r="E5" s="46"/>
      <c r="F5" s="47">
        <f t="shared" si="37"/>
        <v>0</v>
      </c>
      <c r="G5" s="48"/>
      <c r="H5" s="49"/>
      <c r="K5" s="31" t="e">
        <f>+F5*#REF!</f>
        <v>#REF!</v>
      </c>
      <c r="O5" s="37" t="s">
        <v>232</v>
      </c>
      <c r="P5" s="44" t="s">
        <v>197</v>
      </c>
      <c r="Q5" s="44" t="s">
        <v>198</v>
      </c>
      <c r="R5" s="44" t="s">
        <v>237</v>
      </c>
      <c r="S5" s="44" t="s">
        <v>199</v>
      </c>
      <c r="T5" s="44" t="s">
        <v>247</v>
      </c>
      <c r="U5" s="51" t="s">
        <v>244</v>
      </c>
      <c r="V5" s="50"/>
      <c r="W5" s="32"/>
      <c r="AM5" s="31">
        <f t="shared" si="1"/>
        <v>0</v>
      </c>
      <c r="AN5" s="31">
        <f t="shared" si="2"/>
        <v>0</v>
      </c>
      <c r="AO5" s="31">
        <f t="shared" si="2"/>
        <v>0</v>
      </c>
      <c r="AP5" s="31">
        <f t="shared" si="2"/>
        <v>0</v>
      </c>
      <c r="AQ5" s="31">
        <f t="shared" si="2"/>
        <v>0</v>
      </c>
      <c r="AR5" s="31">
        <f t="shared" si="2"/>
        <v>0</v>
      </c>
      <c r="AS5" s="31">
        <f t="shared" si="2"/>
        <v>0</v>
      </c>
      <c r="AT5" s="31">
        <f t="shared" si="2"/>
        <v>0</v>
      </c>
      <c r="AU5" s="31">
        <f t="shared" si="2"/>
        <v>0</v>
      </c>
      <c r="AV5" s="31">
        <f t="shared" si="2"/>
        <v>0</v>
      </c>
      <c r="AW5" s="31">
        <f t="shared" si="2"/>
        <v>0</v>
      </c>
      <c r="AX5" s="31">
        <f t="shared" si="2"/>
        <v>0</v>
      </c>
      <c r="AY5" s="31">
        <f t="shared" si="2"/>
        <v>0</v>
      </c>
      <c r="BA5" s="31" t="s">
        <v>266</v>
      </c>
      <c r="BB5" s="31">
        <f>+AO1</f>
        <v>0</v>
      </c>
      <c r="BE5" s="83">
        <f t="shared" si="3"/>
        <v>0</v>
      </c>
      <c r="BF5" s="31">
        <f t="shared" si="38"/>
        <v>0</v>
      </c>
      <c r="BG5" s="31">
        <f t="shared" si="39"/>
        <v>0</v>
      </c>
      <c r="BH5" s="31">
        <f t="shared" si="40"/>
        <v>0</v>
      </c>
      <c r="BI5" s="31">
        <f t="shared" si="41"/>
        <v>0</v>
      </c>
      <c r="BJ5" s="31">
        <f t="shared" si="42"/>
        <v>0</v>
      </c>
      <c r="BK5" s="31">
        <f t="shared" si="43"/>
        <v>0</v>
      </c>
      <c r="BL5" s="31">
        <f t="shared" si="44"/>
        <v>0</v>
      </c>
      <c r="BM5" s="83">
        <f t="shared" si="4"/>
        <v>0</v>
      </c>
      <c r="BN5" s="31">
        <f t="shared" si="5"/>
        <v>0</v>
      </c>
      <c r="BO5" s="31">
        <f t="shared" si="6"/>
        <v>0</v>
      </c>
      <c r="BP5" s="31">
        <f t="shared" si="6"/>
        <v>0</v>
      </c>
      <c r="BQ5" s="31">
        <f t="shared" si="6"/>
        <v>0</v>
      </c>
      <c r="BR5" s="31">
        <f t="shared" si="6"/>
        <v>0</v>
      </c>
      <c r="BS5" s="31">
        <f t="shared" si="6"/>
        <v>0</v>
      </c>
      <c r="BT5" s="31">
        <f t="shared" si="6"/>
        <v>0</v>
      </c>
      <c r="BU5" s="83">
        <f t="shared" si="7"/>
        <v>0</v>
      </c>
      <c r="BV5" s="31">
        <f t="shared" si="8"/>
        <v>0</v>
      </c>
      <c r="BW5" s="31">
        <f t="shared" si="8"/>
        <v>0</v>
      </c>
      <c r="BX5" s="31">
        <f t="shared" si="9"/>
        <v>0</v>
      </c>
      <c r="BY5" s="31">
        <f t="shared" si="9"/>
        <v>0</v>
      </c>
      <c r="BZ5" s="31">
        <f t="shared" si="9"/>
        <v>0</v>
      </c>
      <c r="CA5" s="31">
        <f t="shared" si="9"/>
        <v>0</v>
      </c>
      <c r="CB5" s="83">
        <f t="shared" si="10"/>
        <v>0</v>
      </c>
      <c r="CC5" s="31">
        <f t="shared" si="11"/>
        <v>0</v>
      </c>
      <c r="CD5" s="31">
        <f t="shared" si="12"/>
        <v>0</v>
      </c>
      <c r="CE5" s="31">
        <f t="shared" si="12"/>
        <v>0</v>
      </c>
      <c r="CF5" s="31">
        <f t="shared" si="12"/>
        <v>0</v>
      </c>
      <c r="CG5" s="31">
        <f t="shared" si="12"/>
        <v>0</v>
      </c>
      <c r="CH5" s="31">
        <f t="shared" si="12"/>
        <v>0</v>
      </c>
      <c r="CI5" s="83">
        <f t="shared" si="13"/>
        <v>0</v>
      </c>
      <c r="CJ5" s="31">
        <f t="shared" si="14"/>
        <v>0</v>
      </c>
      <c r="CK5" s="31">
        <f t="shared" si="15"/>
        <v>0</v>
      </c>
      <c r="CL5" s="31">
        <f t="shared" si="15"/>
        <v>0</v>
      </c>
      <c r="CM5" s="31">
        <f t="shared" si="15"/>
        <v>0</v>
      </c>
      <c r="CN5" s="31">
        <f t="shared" si="15"/>
        <v>0</v>
      </c>
      <c r="CO5" s="83">
        <f t="shared" si="16"/>
        <v>0</v>
      </c>
      <c r="CP5" s="31">
        <f t="shared" si="17"/>
        <v>0</v>
      </c>
      <c r="CQ5" s="31">
        <f t="shared" si="18"/>
        <v>0</v>
      </c>
      <c r="CR5" s="31">
        <f t="shared" si="18"/>
        <v>0</v>
      </c>
      <c r="CS5" s="31">
        <f t="shared" si="18"/>
        <v>0</v>
      </c>
      <c r="CT5" s="31">
        <f t="shared" si="18"/>
        <v>0</v>
      </c>
      <c r="CU5" s="31">
        <f t="shared" si="18"/>
        <v>0</v>
      </c>
      <c r="CV5" s="31">
        <f t="shared" si="18"/>
        <v>0</v>
      </c>
      <c r="CW5" s="31">
        <f t="shared" si="18"/>
        <v>0</v>
      </c>
      <c r="CX5" s="31">
        <f t="shared" si="18"/>
        <v>0</v>
      </c>
      <c r="CY5" s="83">
        <f t="shared" si="19"/>
        <v>0</v>
      </c>
      <c r="CZ5" s="31">
        <f t="shared" si="20"/>
        <v>0</v>
      </c>
      <c r="DA5" s="31">
        <f t="shared" si="21"/>
        <v>0</v>
      </c>
      <c r="DB5" s="31">
        <f t="shared" si="21"/>
        <v>0</v>
      </c>
      <c r="DC5" s="31">
        <f t="shared" si="21"/>
        <v>0</v>
      </c>
      <c r="DD5" s="31">
        <f t="shared" si="21"/>
        <v>0</v>
      </c>
      <c r="DE5" s="31">
        <f t="shared" si="21"/>
        <v>0</v>
      </c>
      <c r="DF5" s="31">
        <f t="shared" si="21"/>
        <v>0</v>
      </c>
      <c r="DG5" s="83">
        <f t="shared" si="22"/>
        <v>0</v>
      </c>
      <c r="DH5" s="31">
        <f t="shared" si="23"/>
        <v>0</v>
      </c>
      <c r="DI5" s="31">
        <f t="shared" si="24"/>
        <v>0</v>
      </c>
      <c r="DJ5" s="31">
        <f t="shared" si="24"/>
        <v>0</v>
      </c>
      <c r="DK5" s="31">
        <f t="shared" si="24"/>
        <v>0</v>
      </c>
      <c r="DL5" s="83">
        <f t="shared" si="25"/>
        <v>0</v>
      </c>
      <c r="DM5" s="31">
        <f t="shared" si="26"/>
        <v>0</v>
      </c>
      <c r="DN5" s="31">
        <f t="shared" si="27"/>
        <v>0</v>
      </c>
      <c r="DO5" s="31">
        <f t="shared" si="27"/>
        <v>0</v>
      </c>
      <c r="DP5" s="31">
        <f t="shared" si="27"/>
        <v>0</v>
      </c>
      <c r="DQ5" s="83">
        <f t="shared" si="28"/>
        <v>0</v>
      </c>
      <c r="DR5" s="31">
        <f t="shared" si="29"/>
        <v>0</v>
      </c>
      <c r="DS5" s="31">
        <f t="shared" si="30"/>
        <v>0</v>
      </c>
      <c r="DT5" s="31">
        <f t="shared" si="30"/>
        <v>0</v>
      </c>
      <c r="DU5" s="31">
        <f t="shared" si="30"/>
        <v>0</v>
      </c>
      <c r="DV5" s="31">
        <f t="shared" si="30"/>
        <v>0</v>
      </c>
      <c r="DW5" s="31">
        <f t="shared" si="30"/>
        <v>0</v>
      </c>
      <c r="DX5" s="83">
        <f t="shared" si="31"/>
        <v>0</v>
      </c>
      <c r="DY5" s="31">
        <f t="shared" si="32"/>
        <v>0</v>
      </c>
      <c r="DZ5" s="31">
        <f t="shared" si="33"/>
        <v>0</v>
      </c>
      <c r="EA5" s="31">
        <f t="shared" si="33"/>
        <v>0</v>
      </c>
      <c r="EB5" s="31">
        <f t="shared" si="33"/>
        <v>0</v>
      </c>
      <c r="EC5" s="31">
        <f t="shared" si="33"/>
        <v>0</v>
      </c>
      <c r="ED5" s="31">
        <f t="shared" si="33"/>
        <v>0</v>
      </c>
      <c r="EE5" s="31">
        <f t="shared" si="33"/>
        <v>0</v>
      </c>
      <c r="EF5" s="83">
        <f t="shared" si="34"/>
        <v>0</v>
      </c>
      <c r="EG5" s="31">
        <f t="shared" si="35"/>
        <v>0</v>
      </c>
      <c r="EH5" s="31">
        <f t="shared" si="36"/>
        <v>0</v>
      </c>
      <c r="EI5" s="31">
        <f t="shared" si="36"/>
        <v>0</v>
      </c>
      <c r="EJ5" s="31">
        <f t="shared" si="36"/>
        <v>0</v>
      </c>
      <c r="EK5" s="31">
        <f t="shared" si="36"/>
        <v>0</v>
      </c>
      <c r="EL5" s="31">
        <f t="shared" si="36"/>
        <v>0</v>
      </c>
      <c r="EM5" s="31">
        <f t="shared" si="36"/>
        <v>0</v>
      </c>
    </row>
    <row r="6" spans="1:143" ht="25.5" customHeight="1">
      <c r="A6" s="45">
        <v>4</v>
      </c>
      <c r="B6" s="75"/>
      <c r="C6" s="95"/>
      <c r="D6" s="77"/>
      <c r="E6" s="46"/>
      <c r="F6" s="47">
        <f t="shared" si="37"/>
        <v>0</v>
      </c>
      <c r="G6" s="48"/>
      <c r="H6" s="49"/>
      <c r="K6" s="31" t="e">
        <f>+F6*#REF!</f>
        <v>#REF!</v>
      </c>
      <c r="O6" s="37" t="s">
        <v>233</v>
      </c>
      <c r="P6" s="44" t="s">
        <v>238</v>
      </c>
      <c r="Q6" s="44" t="s">
        <v>200</v>
      </c>
      <c r="R6" s="44" t="s">
        <v>237</v>
      </c>
      <c r="S6" s="44" t="s">
        <v>247</v>
      </c>
      <c r="T6" s="44" t="s">
        <v>244</v>
      </c>
      <c r="U6" s="52"/>
      <c r="V6" s="53"/>
      <c r="W6" s="32"/>
      <c r="AM6" s="31">
        <f t="shared" si="1"/>
        <v>0</v>
      </c>
      <c r="AN6" s="31">
        <f t="shared" si="2"/>
        <v>0</v>
      </c>
      <c r="AO6" s="31">
        <f t="shared" si="2"/>
        <v>0</v>
      </c>
      <c r="AP6" s="31">
        <f t="shared" si="2"/>
        <v>0</v>
      </c>
      <c r="AQ6" s="31">
        <f t="shared" si="2"/>
        <v>0</v>
      </c>
      <c r="AR6" s="31">
        <f t="shared" si="2"/>
        <v>0</v>
      </c>
      <c r="AS6" s="31">
        <f t="shared" si="2"/>
        <v>0</v>
      </c>
      <c r="AT6" s="31">
        <f t="shared" si="2"/>
        <v>0</v>
      </c>
      <c r="AU6" s="31">
        <f t="shared" si="2"/>
        <v>0</v>
      </c>
      <c r="AV6" s="31">
        <f t="shared" si="2"/>
        <v>0</v>
      </c>
      <c r="AW6" s="31">
        <f t="shared" si="2"/>
        <v>0</v>
      </c>
      <c r="AX6" s="31">
        <f t="shared" si="2"/>
        <v>0</v>
      </c>
      <c r="AY6" s="31">
        <f t="shared" si="2"/>
        <v>0</v>
      </c>
      <c r="BA6" s="31" t="s">
        <v>267</v>
      </c>
      <c r="BB6" s="31">
        <f>+AP1</f>
        <v>0</v>
      </c>
      <c r="BE6" s="83">
        <f t="shared" si="3"/>
        <v>0</v>
      </c>
      <c r="BF6" s="31">
        <f t="shared" si="38"/>
        <v>0</v>
      </c>
      <c r="BG6" s="31">
        <f t="shared" si="39"/>
        <v>0</v>
      </c>
      <c r="BH6" s="31">
        <f t="shared" si="40"/>
        <v>0</v>
      </c>
      <c r="BI6" s="31">
        <f t="shared" si="41"/>
        <v>0</v>
      </c>
      <c r="BJ6" s="31">
        <f t="shared" si="42"/>
        <v>0</v>
      </c>
      <c r="BK6" s="31">
        <f t="shared" si="43"/>
        <v>0</v>
      </c>
      <c r="BL6" s="31">
        <f t="shared" si="44"/>
        <v>0</v>
      </c>
      <c r="BM6" s="83">
        <f t="shared" si="4"/>
        <v>0</v>
      </c>
      <c r="BN6" s="31">
        <f t="shared" si="5"/>
        <v>0</v>
      </c>
      <c r="BO6" s="31">
        <f t="shared" si="6"/>
        <v>0</v>
      </c>
      <c r="BP6" s="31">
        <f t="shared" si="6"/>
        <v>0</v>
      </c>
      <c r="BQ6" s="31">
        <f t="shared" si="6"/>
        <v>0</v>
      </c>
      <c r="BR6" s="31">
        <f t="shared" si="6"/>
        <v>0</v>
      </c>
      <c r="BS6" s="31">
        <f t="shared" si="6"/>
        <v>0</v>
      </c>
      <c r="BT6" s="31">
        <f t="shared" si="6"/>
        <v>0</v>
      </c>
      <c r="BU6" s="83">
        <f t="shared" si="7"/>
        <v>0</v>
      </c>
      <c r="BV6" s="31">
        <f t="shared" si="8"/>
        <v>0</v>
      </c>
      <c r="BW6" s="31">
        <f t="shared" si="8"/>
        <v>0</v>
      </c>
      <c r="BX6" s="31">
        <f t="shared" si="9"/>
        <v>0</v>
      </c>
      <c r="BY6" s="31">
        <f t="shared" si="9"/>
        <v>0</v>
      </c>
      <c r="BZ6" s="31">
        <f t="shared" si="9"/>
        <v>0</v>
      </c>
      <c r="CA6" s="31">
        <f t="shared" si="9"/>
        <v>0</v>
      </c>
      <c r="CB6" s="83">
        <f t="shared" si="10"/>
        <v>0</v>
      </c>
      <c r="CC6" s="31">
        <f t="shared" si="11"/>
        <v>0</v>
      </c>
      <c r="CD6" s="31">
        <f t="shared" si="12"/>
        <v>0</v>
      </c>
      <c r="CE6" s="31">
        <f t="shared" si="12"/>
        <v>0</v>
      </c>
      <c r="CF6" s="31">
        <f t="shared" si="12"/>
        <v>0</v>
      </c>
      <c r="CG6" s="31">
        <f t="shared" si="12"/>
        <v>0</v>
      </c>
      <c r="CH6" s="31">
        <f t="shared" si="12"/>
        <v>0</v>
      </c>
      <c r="CI6" s="83">
        <f t="shared" si="13"/>
        <v>0</v>
      </c>
      <c r="CJ6" s="31">
        <f t="shared" si="14"/>
        <v>0</v>
      </c>
      <c r="CK6" s="31">
        <f t="shared" si="15"/>
        <v>0</v>
      </c>
      <c r="CL6" s="31">
        <f t="shared" si="15"/>
        <v>0</v>
      </c>
      <c r="CM6" s="31">
        <f t="shared" si="15"/>
        <v>0</v>
      </c>
      <c r="CN6" s="31">
        <f t="shared" si="15"/>
        <v>0</v>
      </c>
      <c r="CO6" s="83">
        <f t="shared" si="16"/>
        <v>0</v>
      </c>
      <c r="CP6" s="31">
        <f t="shared" si="17"/>
        <v>0</v>
      </c>
      <c r="CQ6" s="31">
        <f t="shared" si="18"/>
        <v>0</v>
      </c>
      <c r="CR6" s="31">
        <f t="shared" si="18"/>
        <v>0</v>
      </c>
      <c r="CS6" s="31">
        <f t="shared" si="18"/>
        <v>0</v>
      </c>
      <c r="CT6" s="31">
        <f t="shared" si="18"/>
        <v>0</v>
      </c>
      <c r="CU6" s="31">
        <f t="shared" si="18"/>
        <v>0</v>
      </c>
      <c r="CV6" s="31">
        <f t="shared" si="18"/>
        <v>0</v>
      </c>
      <c r="CW6" s="31">
        <f t="shared" si="18"/>
        <v>0</v>
      </c>
      <c r="CX6" s="31">
        <f t="shared" si="18"/>
        <v>0</v>
      </c>
      <c r="CY6" s="83">
        <f t="shared" si="19"/>
        <v>0</v>
      </c>
      <c r="CZ6" s="31">
        <f t="shared" si="20"/>
        <v>0</v>
      </c>
      <c r="DA6" s="31">
        <f t="shared" si="21"/>
        <v>0</v>
      </c>
      <c r="DB6" s="31">
        <f t="shared" si="21"/>
        <v>0</v>
      </c>
      <c r="DC6" s="31">
        <f t="shared" si="21"/>
        <v>0</v>
      </c>
      <c r="DD6" s="31">
        <f t="shared" si="21"/>
        <v>0</v>
      </c>
      <c r="DE6" s="31">
        <f t="shared" si="21"/>
        <v>0</v>
      </c>
      <c r="DF6" s="31">
        <f t="shared" si="21"/>
        <v>0</v>
      </c>
      <c r="DG6" s="83">
        <f t="shared" si="22"/>
        <v>0</v>
      </c>
      <c r="DH6" s="31">
        <f t="shared" si="23"/>
        <v>0</v>
      </c>
      <c r="DI6" s="31">
        <f t="shared" si="24"/>
        <v>0</v>
      </c>
      <c r="DJ6" s="31">
        <f t="shared" si="24"/>
        <v>0</v>
      </c>
      <c r="DK6" s="31">
        <f t="shared" si="24"/>
        <v>0</v>
      </c>
      <c r="DL6" s="83">
        <f t="shared" si="25"/>
        <v>0</v>
      </c>
      <c r="DM6" s="31">
        <f t="shared" si="26"/>
        <v>0</v>
      </c>
      <c r="DN6" s="31">
        <f t="shared" si="27"/>
        <v>0</v>
      </c>
      <c r="DO6" s="31">
        <f t="shared" si="27"/>
        <v>0</v>
      </c>
      <c r="DP6" s="31">
        <f t="shared" si="27"/>
        <v>0</v>
      </c>
      <c r="DQ6" s="83">
        <f t="shared" si="28"/>
        <v>0</v>
      </c>
      <c r="DR6" s="31">
        <f t="shared" si="29"/>
        <v>0</v>
      </c>
      <c r="DS6" s="31">
        <f t="shared" si="30"/>
        <v>0</v>
      </c>
      <c r="DT6" s="31">
        <f t="shared" si="30"/>
        <v>0</v>
      </c>
      <c r="DU6" s="31">
        <f t="shared" si="30"/>
        <v>0</v>
      </c>
      <c r="DV6" s="31">
        <f t="shared" si="30"/>
        <v>0</v>
      </c>
      <c r="DW6" s="31">
        <f t="shared" si="30"/>
        <v>0</v>
      </c>
      <c r="DX6" s="83">
        <f t="shared" si="31"/>
        <v>0</v>
      </c>
      <c r="DY6" s="31">
        <f t="shared" si="32"/>
        <v>0</v>
      </c>
      <c r="DZ6" s="31">
        <f t="shared" si="33"/>
        <v>0</v>
      </c>
      <c r="EA6" s="31">
        <f t="shared" si="33"/>
        <v>0</v>
      </c>
      <c r="EB6" s="31">
        <f t="shared" si="33"/>
        <v>0</v>
      </c>
      <c r="EC6" s="31">
        <f t="shared" si="33"/>
        <v>0</v>
      </c>
      <c r="ED6" s="31">
        <f t="shared" si="33"/>
        <v>0</v>
      </c>
      <c r="EE6" s="31">
        <f t="shared" si="33"/>
        <v>0</v>
      </c>
      <c r="EF6" s="83">
        <f t="shared" si="34"/>
        <v>0</v>
      </c>
      <c r="EG6" s="31">
        <f t="shared" si="35"/>
        <v>0</v>
      </c>
      <c r="EH6" s="31">
        <f t="shared" si="36"/>
        <v>0</v>
      </c>
      <c r="EI6" s="31">
        <f t="shared" si="36"/>
        <v>0</v>
      </c>
      <c r="EJ6" s="31">
        <f t="shared" si="36"/>
        <v>0</v>
      </c>
      <c r="EK6" s="31">
        <f t="shared" si="36"/>
        <v>0</v>
      </c>
      <c r="EL6" s="31">
        <f t="shared" si="36"/>
        <v>0</v>
      </c>
      <c r="EM6" s="31">
        <f t="shared" si="36"/>
        <v>0</v>
      </c>
    </row>
    <row r="7" spans="1:143" ht="25.5" customHeight="1">
      <c r="A7" s="45">
        <v>5</v>
      </c>
      <c r="B7" s="75"/>
      <c r="C7" s="95"/>
      <c r="D7" s="77"/>
      <c r="E7" s="46"/>
      <c r="F7" s="47">
        <f t="shared" si="37"/>
        <v>0</v>
      </c>
      <c r="G7" s="48"/>
      <c r="H7" s="49"/>
      <c r="K7" s="31" t="e">
        <f>+F7*#REF!</f>
        <v>#REF!</v>
      </c>
      <c r="O7" s="37" t="s">
        <v>234</v>
      </c>
      <c r="P7" s="44" t="s">
        <v>202</v>
      </c>
      <c r="Q7" s="44" t="s">
        <v>203</v>
      </c>
      <c r="R7" s="44" t="s">
        <v>204</v>
      </c>
      <c r="S7" s="44" t="s">
        <v>237</v>
      </c>
      <c r="T7" s="44" t="s">
        <v>205</v>
      </c>
      <c r="U7" s="44" t="s">
        <v>206</v>
      </c>
      <c r="V7" s="44" t="s">
        <v>207</v>
      </c>
      <c r="W7" s="44" t="s">
        <v>201</v>
      </c>
      <c r="X7" s="51" t="s">
        <v>244</v>
      </c>
      <c r="AM7" s="31">
        <f t="shared" si="1"/>
        <v>0</v>
      </c>
      <c r="AN7" s="31">
        <f t="shared" si="2"/>
        <v>0</v>
      </c>
      <c r="AO7" s="31">
        <f t="shared" si="2"/>
        <v>0</v>
      </c>
      <c r="AP7" s="31">
        <f t="shared" si="2"/>
        <v>0</v>
      </c>
      <c r="AQ7" s="31">
        <f t="shared" si="2"/>
        <v>0</v>
      </c>
      <c r="AR7" s="31">
        <f t="shared" si="2"/>
        <v>0</v>
      </c>
      <c r="AS7" s="31">
        <f t="shared" si="2"/>
        <v>0</v>
      </c>
      <c r="AT7" s="31">
        <f t="shared" si="2"/>
        <v>0</v>
      </c>
      <c r="AU7" s="31">
        <f t="shared" si="2"/>
        <v>0</v>
      </c>
      <c r="AV7" s="31">
        <f t="shared" si="2"/>
        <v>0</v>
      </c>
      <c r="AW7" s="31">
        <f t="shared" si="2"/>
        <v>0</v>
      </c>
      <c r="AX7" s="31">
        <f t="shared" si="2"/>
        <v>0</v>
      </c>
      <c r="AY7" s="31">
        <f t="shared" si="2"/>
        <v>0</v>
      </c>
      <c r="BA7" s="31" t="s">
        <v>268</v>
      </c>
      <c r="BB7" s="31">
        <f>+AQ1</f>
        <v>0</v>
      </c>
      <c r="BE7" s="83">
        <f t="shared" si="3"/>
        <v>0</v>
      </c>
      <c r="BF7" s="31">
        <f t="shared" si="38"/>
        <v>0</v>
      </c>
      <c r="BG7" s="31">
        <f t="shared" si="39"/>
        <v>0</v>
      </c>
      <c r="BH7" s="31">
        <f t="shared" si="40"/>
        <v>0</v>
      </c>
      <c r="BI7" s="31">
        <f t="shared" si="41"/>
        <v>0</v>
      </c>
      <c r="BJ7" s="31">
        <f t="shared" si="42"/>
        <v>0</v>
      </c>
      <c r="BK7" s="31">
        <f t="shared" si="43"/>
        <v>0</v>
      </c>
      <c r="BL7" s="31">
        <f t="shared" si="44"/>
        <v>0</v>
      </c>
      <c r="BM7" s="83">
        <f t="shared" si="4"/>
        <v>0</v>
      </c>
      <c r="BN7" s="31">
        <f t="shared" si="5"/>
        <v>0</v>
      </c>
      <c r="BO7" s="31">
        <f t="shared" si="6"/>
        <v>0</v>
      </c>
      <c r="BP7" s="31">
        <f t="shared" si="6"/>
        <v>0</v>
      </c>
      <c r="BQ7" s="31">
        <f t="shared" si="6"/>
        <v>0</v>
      </c>
      <c r="BR7" s="31">
        <f t="shared" si="6"/>
        <v>0</v>
      </c>
      <c r="BS7" s="31">
        <f t="shared" si="6"/>
        <v>0</v>
      </c>
      <c r="BT7" s="31">
        <f t="shared" si="6"/>
        <v>0</v>
      </c>
      <c r="BU7" s="83">
        <f t="shared" si="7"/>
        <v>0</v>
      </c>
      <c r="BV7" s="31">
        <f t="shared" si="8"/>
        <v>0</v>
      </c>
      <c r="BW7" s="31">
        <f t="shared" si="8"/>
        <v>0</v>
      </c>
      <c r="BX7" s="31">
        <f t="shared" si="9"/>
        <v>0</v>
      </c>
      <c r="BY7" s="31">
        <f t="shared" si="9"/>
        <v>0</v>
      </c>
      <c r="BZ7" s="31">
        <f t="shared" si="9"/>
        <v>0</v>
      </c>
      <c r="CA7" s="31">
        <f t="shared" si="9"/>
        <v>0</v>
      </c>
      <c r="CB7" s="83">
        <f t="shared" si="10"/>
        <v>0</v>
      </c>
      <c r="CC7" s="31">
        <f t="shared" si="11"/>
        <v>0</v>
      </c>
      <c r="CD7" s="31">
        <f t="shared" si="12"/>
        <v>0</v>
      </c>
      <c r="CE7" s="31">
        <f t="shared" si="12"/>
        <v>0</v>
      </c>
      <c r="CF7" s="31">
        <f t="shared" si="12"/>
        <v>0</v>
      </c>
      <c r="CG7" s="31">
        <f t="shared" si="12"/>
        <v>0</v>
      </c>
      <c r="CH7" s="31">
        <f t="shared" si="12"/>
        <v>0</v>
      </c>
      <c r="CI7" s="83">
        <f t="shared" si="13"/>
        <v>0</v>
      </c>
      <c r="CJ7" s="31">
        <f t="shared" si="14"/>
        <v>0</v>
      </c>
      <c r="CK7" s="31">
        <f t="shared" si="15"/>
        <v>0</v>
      </c>
      <c r="CL7" s="31">
        <f t="shared" si="15"/>
        <v>0</v>
      </c>
      <c r="CM7" s="31">
        <f t="shared" si="15"/>
        <v>0</v>
      </c>
      <c r="CN7" s="31">
        <f t="shared" si="15"/>
        <v>0</v>
      </c>
      <c r="CO7" s="83">
        <f t="shared" si="16"/>
        <v>0</v>
      </c>
      <c r="CP7" s="31">
        <f t="shared" si="17"/>
        <v>0</v>
      </c>
      <c r="CQ7" s="31">
        <f t="shared" si="18"/>
        <v>0</v>
      </c>
      <c r="CR7" s="31">
        <f t="shared" si="18"/>
        <v>0</v>
      </c>
      <c r="CS7" s="31">
        <f t="shared" si="18"/>
        <v>0</v>
      </c>
      <c r="CT7" s="31">
        <f t="shared" si="18"/>
        <v>0</v>
      </c>
      <c r="CU7" s="31">
        <f t="shared" si="18"/>
        <v>0</v>
      </c>
      <c r="CV7" s="31">
        <f t="shared" si="18"/>
        <v>0</v>
      </c>
      <c r="CW7" s="31">
        <f t="shared" si="18"/>
        <v>0</v>
      </c>
      <c r="CX7" s="31">
        <f t="shared" si="18"/>
        <v>0</v>
      </c>
      <c r="CY7" s="83">
        <f t="shared" si="19"/>
        <v>0</v>
      </c>
      <c r="CZ7" s="31">
        <f t="shared" si="20"/>
        <v>0</v>
      </c>
      <c r="DA7" s="31">
        <f t="shared" si="21"/>
        <v>0</v>
      </c>
      <c r="DB7" s="31">
        <f t="shared" si="21"/>
        <v>0</v>
      </c>
      <c r="DC7" s="31">
        <f t="shared" si="21"/>
        <v>0</v>
      </c>
      <c r="DD7" s="31">
        <f t="shared" si="21"/>
        <v>0</v>
      </c>
      <c r="DE7" s="31">
        <f t="shared" si="21"/>
        <v>0</v>
      </c>
      <c r="DF7" s="31">
        <f t="shared" si="21"/>
        <v>0</v>
      </c>
      <c r="DG7" s="83">
        <f t="shared" si="22"/>
        <v>0</v>
      </c>
      <c r="DH7" s="31">
        <f t="shared" si="23"/>
        <v>0</v>
      </c>
      <c r="DI7" s="31">
        <f t="shared" si="24"/>
        <v>0</v>
      </c>
      <c r="DJ7" s="31">
        <f t="shared" si="24"/>
        <v>0</v>
      </c>
      <c r="DK7" s="31">
        <f t="shared" si="24"/>
        <v>0</v>
      </c>
      <c r="DL7" s="83">
        <f t="shared" si="25"/>
        <v>0</v>
      </c>
      <c r="DM7" s="31">
        <f t="shared" si="26"/>
        <v>0</v>
      </c>
      <c r="DN7" s="31">
        <f t="shared" si="27"/>
        <v>0</v>
      </c>
      <c r="DO7" s="31">
        <f t="shared" si="27"/>
        <v>0</v>
      </c>
      <c r="DP7" s="31">
        <f t="shared" si="27"/>
        <v>0</v>
      </c>
      <c r="DQ7" s="83">
        <f t="shared" si="28"/>
        <v>0</v>
      </c>
      <c r="DR7" s="31">
        <f t="shared" si="29"/>
        <v>0</v>
      </c>
      <c r="DS7" s="31">
        <f t="shared" si="30"/>
        <v>0</v>
      </c>
      <c r="DT7" s="31">
        <f t="shared" si="30"/>
        <v>0</v>
      </c>
      <c r="DU7" s="31">
        <f t="shared" si="30"/>
        <v>0</v>
      </c>
      <c r="DV7" s="31">
        <f t="shared" si="30"/>
        <v>0</v>
      </c>
      <c r="DW7" s="31">
        <f t="shared" si="30"/>
        <v>0</v>
      </c>
      <c r="DX7" s="83">
        <f t="shared" si="31"/>
        <v>0</v>
      </c>
      <c r="DY7" s="31">
        <f t="shared" si="32"/>
        <v>0</v>
      </c>
      <c r="DZ7" s="31">
        <f t="shared" si="33"/>
        <v>0</v>
      </c>
      <c r="EA7" s="31">
        <f t="shared" si="33"/>
        <v>0</v>
      </c>
      <c r="EB7" s="31">
        <f t="shared" si="33"/>
        <v>0</v>
      </c>
      <c r="EC7" s="31">
        <f t="shared" si="33"/>
        <v>0</v>
      </c>
      <c r="ED7" s="31">
        <f t="shared" si="33"/>
        <v>0</v>
      </c>
      <c r="EE7" s="31">
        <f t="shared" si="33"/>
        <v>0</v>
      </c>
      <c r="EF7" s="83">
        <f t="shared" si="34"/>
        <v>0</v>
      </c>
      <c r="EG7" s="31">
        <f t="shared" si="35"/>
        <v>0</v>
      </c>
      <c r="EH7" s="31">
        <f t="shared" si="36"/>
        <v>0</v>
      </c>
      <c r="EI7" s="31">
        <f t="shared" si="36"/>
        <v>0</v>
      </c>
      <c r="EJ7" s="31">
        <f t="shared" si="36"/>
        <v>0</v>
      </c>
      <c r="EK7" s="31">
        <f t="shared" si="36"/>
        <v>0</v>
      </c>
      <c r="EL7" s="31">
        <f t="shared" si="36"/>
        <v>0</v>
      </c>
      <c r="EM7" s="31">
        <f t="shared" si="36"/>
        <v>0</v>
      </c>
    </row>
    <row r="8" spans="1:143" ht="25.5" customHeight="1">
      <c r="A8" s="45">
        <v>6</v>
      </c>
      <c r="B8" s="75"/>
      <c r="C8" s="95"/>
      <c r="D8" s="77"/>
      <c r="E8" s="46"/>
      <c r="F8" s="47">
        <f t="shared" si="37"/>
        <v>0</v>
      </c>
      <c r="G8" s="48"/>
      <c r="H8" s="49"/>
      <c r="K8" s="31" t="e">
        <f>+F8*#REF!</f>
        <v>#REF!</v>
      </c>
      <c r="O8" s="37" t="s">
        <v>235</v>
      </c>
      <c r="P8" s="44" t="s">
        <v>208</v>
      </c>
      <c r="Q8" s="44" t="s">
        <v>209</v>
      </c>
      <c r="R8" s="44" t="s">
        <v>210</v>
      </c>
      <c r="S8" s="44" t="s">
        <v>237</v>
      </c>
      <c r="T8" s="44" t="s">
        <v>211</v>
      </c>
      <c r="U8" s="44" t="s">
        <v>247</v>
      </c>
      <c r="V8" s="44" t="s">
        <v>244</v>
      </c>
      <c r="W8" s="50"/>
      <c r="X8" s="52"/>
      <c r="AM8" s="31">
        <f t="shared" si="1"/>
        <v>0</v>
      </c>
      <c r="AN8" s="31">
        <f t="shared" si="2"/>
        <v>0</v>
      </c>
      <c r="AO8" s="31">
        <f t="shared" si="2"/>
        <v>0</v>
      </c>
      <c r="AP8" s="31">
        <f t="shared" si="2"/>
        <v>0</v>
      </c>
      <c r="AQ8" s="31">
        <f t="shared" si="2"/>
        <v>0</v>
      </c>
      <c r="AR8" s="31">
        <f t="shared" si="2"/>
        <v>0</v>
      </c>
      <c r="AS8" s="31">
        <f t="shared" si="2"/>
        <v>0</v>
      </c>
      <c r="AT8" s="31">
        <f t="shared" si="2"/>
        <v>0</v>
      </c>
      <c r="AU8" s="31">
        <f t="shared" si="2"/>
        <v>0</v>
      </c>
      <c r="AV8" s="31">
        <f t="shared" si="2"/>
        <v>0</v>
      </c>
      <c r="AW8" s="31">
        <f t="shared" si="2"/>
        <v>0</v>
      </c>
      <c r="AX8" s="31">
        <f t="shared" si="2"/>
        <v>0</v>
      </c>
      <c r="AY8" s="31">
        <f t="shared" si="2"/>
        <v>0</v>
      </c>
      <c r="BA8" s="31" t="s">
        <v>269</v>
      </c>
      <c r="BB8" s="31">
        <f>+AR1</f>
        <v>0</v>
      </c>
      <c r="BE8" s="83">
        <f t="shared" si="3"/>
        <v>0</v>
      </c>
      <c r="BF8" s="31">
        <f t="shared" si="38"/>
        <v>0</v>
      </c>
      <c r="BG8" s="31">
        <f t="shared" si="39"/>
        <v>0</v>
      </c>
      <c r="BH8" s="31">
        <f t="shared" si="40"/>
        <v>0</v>
      </c>
      <c r="BI8" s="31">
        <f t="shared" si="41"/>
        <v>0</v>
      </c>
      <c r="BJ8" s="31">
        <f t="shared" si="42"/>
        <v>0</v>
      </c>
      <c r="BK8" s="31">
        <f t="shared" si="43"/>
        <v>0</v>
      </c>
      <c r="BL8" s="31">
        <f t="shared" si="44"/>
        <v>0</v>
      </c>
      <c r="BM8" s="83">
        <f t="shared" si="4"/>
        <v>0</v>
      </c>
      <c r="BN8" s="31">
        <f t="shared" si="5"/>
        <v>0</v>
      </c>
      <c r="BO8" s="31">
        <f t="shared" si="6"/>
        <v>0</v>
      </c>
      <c r="BP8" s="31">
        <f t="shared" si="6"/>
        <v>0</v>
      </c>
      <c r="BQ8" s="31">
        <f t="shared" si="6"/>
        <v>0</v>
      </c>
      <c r="BR8" s="31">
        <f t="shared" si="6"/>
        <v>0</v>
      </c>
      <c r="BS8" s="31">
        <f t="shared" si="6"/>
        <v>0</v>
      </c>
      <c r="BT8" s="31">
        <f t="shared" si="6"/>
        <v>0</v>
      </c>
      <c r="BU8" s="83">
        <f t="shared" si="7"/>
        <v>0</v>
      </c>
      <c r="BV8" s="31">
        <f t="shared" si="8"/>
        <v>0</v>
      </c>
      <c r="BW8" s="31">
        <f t="shared" si="8"/>
        <v>0</v>
      </c>
      <c r="BX8" s="31">
        <f t="shared" si="9"/>
        <v>0</v>
      </c>
      <c r="BY8" s="31">
        <f t="shared" si="9"/>
        <v>0</v>
      </c>
      <c r="BZ8" s="31">
        <f t="shared" si="9"/>
        <v>0</v>
      </c>
      <c r="CA8" s="31">
        <f t="shared" si="9"/>
        <v>0</v>
      </c>
      <c r="CB8" s="83">
        <f t="shared" si="10"/>
        <v>0</v>
      </c>
      <c r="CC8" s="31">
        <f t="shared" si="11"/>
        <v>0</v>
      </c>
      <c r="CD8" s="31">
        <f t="shared" si="12"/>
        <v>0</v>
      </c>
      <c r="CE8" s="31">
        <f t="shared" si="12"/>
        <v>0</v>
      </c>
      <c r="CF8" s="31">
        <f t="shared" si="12"/>
        <v>0</v>
      </c>
      <c r="CG8" s="31">
        <f t="shared" si="12"/>
        <v>0</v>
      </c>
      <c r="CH8" s="31">
        <f t="shared" si="12"/>
        <v>0</v>
      </c>
      <c r="CI8" s="83">
        <f t="shared" si="13"/>
        <v>0</v>
      </c>
      <c r="CJ8" s="31">
        <f t="shared" si="14"/>
        <v>0</v>
      </c>
      <c r="CK8" s="31">
        <f t="shared" si="15"/>
        <v>0</v>
      </c>
      <c r="CL8" s="31">
        <f t="shared" si="15"/>
        <v>0</v>
      </c>
      <c r="CM8" s="31">
        <f t="shared" si="15"/>
        <v>0</v>
      </c>
      <c r="CN8" s="31">
        <f t="shared" si="15"/>
        <v>0</v>
      </c>
      <c r="CO8" s="83">
        <f t="shared" si="16"/>
        <v>0</v>
      </c>
      <c r="CP8" s="31">
        <f t="shared" si="17"/>
        <v>0</v>
      </c>
      <c r="CQ8" s="31">
        <f t="shared" si="18"/>
        <v>0</v>
      </c>
      <c r="CR8" s="31">
        <f t="shared" si="18"/>
        <v>0</v>
      </c>
      <c r="CS8" s="31">
        <f t="shared" si="18"/>
        <v>0</v>
      </c>
      <c r="CT8" s="31">
        <f t="shared" si="18"/>
        <v>0</v>
      </c>
      <c r="CU8" s="31">
        <f t="shared" si="18"/>
        <v>0</v>
      </c>
      <c r="CV8" s="31">
        <f t="shared" si="18"/>
        <v>0</v>
      </c>
      <c r="CW8" s="31">
        <f t="shared" si="18"/>
        <v>0</v>
      </c>
      <c r="CX8" s="31">
        <f t="shared" si="18"/>
        <v>0</v>
      </c>
      <c r="CY8" s="83">
        <f t="shared" si="19"/>
        <v>0</v>
      </c>
      <c r="CZ8" s="31">
        <f t="shared" si="20"/>
        <v>0</v>
      </c>
      <c r="DA8" s="31">
        <f t="shared" si="21"/>
        <v>0</v>
      </c>
      <c r="DB8" s="31">
        <f t="shared" si="21"/>
        <v>0</v>
      </c>
      <c r="DC8" s="31">
        <f t="shared" si="21"/>
        <v>0</v>
      </c>
      <c r="DD8" s="31">
        <f t="shared" si="21"/>
        <v>0</v>
      </c>
      <c r="DE8" s="31">
        <f t="shared" si="21"/>
        <v>0</v>
      </c>
      <c r="DF8" s="31">
        <f t="shared" si="21"/>
        <v>0</v>
      </c>
      <c r="DG8" s="83">
        <f t="shared" si="22"/>
        <v>0</v>
      </c>
      <c r="DH8" s="31">
        <f t="shared" si="23"/>
        <v>0</v>
      </c>
      <c r="DI8" s="31">
        <f t="shared" si="24"/>
        <v>0</v>
      </c>
      <c r="DJ8" s="31">
        <f t="shared" si="24"/>
        <v>0</v>
      </c>
      <c r="DK8" s="31">
        <f t="shared" si="24"/>
        <v>0</v>
      </c>
      <c r="DL8" s="83">
        <f t="shared" si="25"/>
        <v>0</v>
      </c>
      <c r="DM8" s="31">
        <f t="shared" si="26"/>
        <v>0</v>
      </c>
      <c r="DN8" s="31">
        <f t="shared" si="27"/>
        <v>0</v>
      </c>
      <c r="DO8" s="31">
        <f t="shared" si="27"/>
        <v>0</v>
      </c>
      <c r="DP8" s="31">
        <f t="shared" si="27"/>
        <v>0</v>
      </c>
      <c r="DQ8" s="83">
        <f t="shared" si="28"/>
        <v>0</v>
      </c>
      <c r="DR8" s="31">
        <f t="shared" si="29"/>
        <v>0</v>
      </c>
      <c r="DS8" s="31">
        <f t="shared" si="30"/>
        <v>0</v>
      </c>
      <c r="DT8" s="31">
        <f t="shared" si="30"/>
        <v>0</v>
      </c>
      <c r="DU8" s="31">
        <f t="shared" si="30"/>
        <v>0</v>
      </c>
      <c r="DV8" s="31">
        <f t="shared" si="30"/>
        <v>0</v>
      </c>
      <c r="DW8" s="31">
        <f t="shared" si="30"/>
        <v>0</v>
      </c>
      <c r="DX8" s="83">
        <f t="shared" si="31"/>
        <v>0</v>
      </c>
      <c r="DY8" s="31">
        <f t="shared" si="32"/>
        <v>0</v>
      </c>
      <c r="DZ8" s="31">
        <f t="shared" si="33"/>
        <v>0</v>
      </c>
      <c r="EA8" s="31">
        <f t="shared" si="33"/>
        <v>0</v>
      </c>
      <c r="EB8" s="31">
        <f t="shared" si="33"/>
        <v>0</v>
      </c>
      <c r="EC8" s="31">
        <f t="shared" si="33"/>
        <v>0</v>
      </c>
      <c r="ED8" s="31">
        <f t="shared" si="33"/>
        <v>0</v>
      </c>
      <c r="EE8" s="31">
        <f t="shared" si="33"/>
        <v>0</v>
      </c>
      <c r="EF8" s="83">
        <f t="shared" si="34"/>
        <v>0</v>
      </c>
      <c r="EG8" s="31">
        <f t="shared" si="35"/>
        <v>0</v>
      </c>
      <c r="EH8" s="31">
        <f t="shared" si="36"/>
        <v>0</v>
      </c>
      <c r="EI8" s="31">
        <f t="shared" si="36"/>
        <v>0</v>
      </c>
      <c r="EJ8" s="31">
        <f t="shared" si="36"/>
        <v>0</v>
      </c>
      <c r="EK8" s="31">
        <f t="shared" si="36"/>
        <v>0</v>
      </c>
      <c r="EL8" s="31">
        <f t="shared" si="36"/>
        <v>0</v>
      </c>
      <c r="EM8" s="31">
        <f t="shared" si="36"/>
        <v>0</v>
      </c>
    </row>
    <row r="9" spans="1:143" ht="25.5" customHeight="1">
      <c r="A9" s="45">
        <v>7</v>
      </c>
      <c r="B9" s="75"/>
      <c r="C9" s="95"/>
      <c r="D9" s="77"/>
      <c r="E9" s="46"/>
      <c r="F9" s="47">
        <f t="shared" si="37"/>
        <v>0</v>
      </c>
      <c r="G9" s="48"/>
      <c r="H9" s="49"/>
      <c r="K9" s="31" t="e">
        <f>+F9*#REF!</f>
        <v>#REF!</v>
      </c>
      <c r="O9" s="37" t="s">
        <v>236</v>
      </c>
      <c r="P9" s="44" t="s">
        <v>213</v>
      </c>
      <c r="Q9" s="44" t="s">
        <v>212</v>
      </c>
      <c r="R9" s="44" t="s">
        <v>237</v>
      </c>
      <c r="S9" s="44" t="s">
        <v>244</v>
      </c>
      <c r="T9" s="50"/>
      <c r="U9" s="50"/>
      <c r="V9" s="50"/>
      <c r="W9" s="50"/>
      <c r="X9" s="52"/>
      <c r="AM9" s="31">
        <f t="shared" si="1"/>
        <v>0</v>
      </c>
      <c r="AN9" s="31">
        <f t="shared" si="2"/>
        <v>0</v>
      </c>
      <c r="AO9" s="31">
        <f t="shared" si="2"/>
        <v>0</v>
      </c>
      <c r="AP9" s="31">
        <f t="shared" si="2"/>
        <v>0</v>
      </c>
      <c r="AQ9" s="31">
        <f t="shared" si="2"/>
        <v>0</v>
      </c>
      <c r="AR9" s="31">
        <f t="shared" si="2"/>
        <v>0</v>
      </c>
      <c r="AS9" s="31">
        <f t="shared" si="2"/>
        <v>0</v>
      </c>
      <c r="AT9" s="31">
        <f t="shared" si="2"/>
        <v>0</v>
      </c>
      <c r="AU9" s="31">
        <f t="shared" si="2"/>
        <v>0</v>
      </c>
      <c r="AV9" s="31">
        <f t="shared" si="2"/>
        <v>0</v>
      </c>
      <c r="AW9" s="31">
        <f t="shared" si="2"/>
        <v>0</v>
      </c>
      <c r="AX9" s="31">
        <f t="shared" si="2"/>
        <v>0</v>
      </c>
      <c r="AY9" s="31">
        <f t="shared" si="2"/>
        <v>0</v>
      </c>
      <c r="BA9" s="31" t="s">
        <v>270</v>
      </c>
      <c r="BB9" s="31">
        <f>+AS1</f>
        <v>0</v>
      </c>
      <c r="BE9" s="83">
        <f t="shared" si="3"/>
        <v>0</v>
      </c>
      <c r="BF9" s="31">
        <f t="shared" si="38"/>
        <v>0</v>
      </c>
      <c r="BG9" s="31">
        <f t="shared" si="39"/>
        <v>0</v>
      </c>
      <c r="BH9" s="31">
        <f t="shared" si="40"/>
        <v>0</v>
      </c>
      <c r="BI9" s="31">
        <f t="shared" si="41"/>
        <v>0</v>
      </c>
      <c r="BJ9" s="31">
        <f t="shared" si="42"/>
        <v>0</v>
      </c>
      <c r="BK9" s="31">
        <f t="shared" si="43"/>
        <v>0</v>
      </c>
      <c r="BL9" s="31">
        <f t="shared" si="44"/>
        <v>0</v>
      </c>
      <c r="BM9" s="83">
        <f t="shared" si="4"/>
        <v>0</v>
      </c>
      <c r="BN9" s="31">
        <f t="shared" si="5"/>
        <v>0</v>
      </c>
      <c r="BO9" s="31">
        <f t="shared" si="6"/>
        <v>0</v>
      </c>
      <c r="BP9" s="31">
        <f t="shared" si="6"/>
        <v>0</v>
      </c>
      <c r="BQ9" s="31">
        <f t="shared" si="6"/>
        <v>0</v>
      </c>
      <c r="BR9" s="31">
        <f t="shared" si="6"/>
        <v>0</v>
      </c>
      <c r="BS9" s="31">
        <f t="shared" si="6"/>
        <v>0</v>
      </c>
      <c r="BT9" s="31">
        <f t="shared" si="6"/>
        <v>0</v>
      </c>
      <c r="BU9" s="83">
        <f t="shared" si="7"/>
        <v>0</v>
      </c>
      <c r="BV9" s="31">
        <f t="shared" si="8"/>
        <v>0</v>
      </c>
      <c r="BW9" s="31">
        <f t="shared" si="8"/>
        <v>0</v>
      </c>
      <c r="BX9" s="31">
        <f t="shared" si="9"/>
        <v>0</v>
      </c>
      <c r="BY9" s="31">
        <f t="shared" si="9"/>
        <v>0</v>
      </c>
      <c r="BZ9" s="31">
        <f t="shared" si="9"/>
        <v>0</v>
      </c>
      <c r="CA9" s="31">
        <f t="shared" si="9"/>
        <v>0</v>
      </c>
      <c r="CB9" s="83">
        <f t="shared" si="10"/>
        <v>0</v>
      </c>
      <c r="CC9" s="31">
        <f t="shared" si="11"/>
        <v>0</v>
      </c>
      <c r="CD9" s="31">
        <f t="shared" si="12"/>
        <v>0</v>
      </c>
      <c r="CE9" s="31">
        <f t="shared" si="12"/>
        <v>0</v>
      </c>
      <c r="CF9" s="31">
        <f t="shared" si="12"/>
        <v>0</v>
      </c>
      <c r="CG9" s="31">
        <f t="shared" si="12"/>
        <v>0</v>
      </c>
      <c r="CH9" s="31">
        <f t="shared" si="12"/>
        <v>0</v>
      </c>
      <c r="CI9" s="83">
        <f t="shared" si="13"/>
        <v>0</v>
      </c>
      <c r="CJ9" s="31">
        <f t="shared" si="14"/>
        <v>0</v>
      </c>
      <c r="CK9" s="31">
        <f t="shared" si="15"/>
        <v>0</v>
      </c>
      <c r="CL9" s="31">
        <f t="shared" si="15"/>
        <v>0</v>
      </c>
      <c r="CM9" s="31">
        <f t="shared" si="15"/>
        <v>0</v>
      </c>
      <c r="CN9" s="31">
        <f t="shared" si="15"/>
        <v>0</v>
      </c>
      <c r="CO9" s="83">
        <f t="shared" si="16"/>
        <v>0</v>
      </c>
      <c r="CP9" s="31">
        <f t="shared" si="17"/>
        <v>0</v>
      </c>
      <c r="CQ9" s="31">
        <f t="shared" si="18"/>
        <v>0</v>
      </c>
      <c r="CR9" s="31">
        <f t="shared" si="18"/>
        <v>0</v>
      </c>
      <c r="CS9" s="31">
        <f t="shared" si="18"/>
        <v>0</v>
      </c>
      <c r="CT9" s="31">
        <f t="shared" si="18"/>
        <v>0</v>
      </c>
      <c r="CU9" s="31">
        <f t="shared" si="18"/>
        <v>0</v>
      </c>
      <c r="CV9" s="31">
        <f t="shared" si="18"/>
        <v>0</v>
      </c>
      <c r="CW9" s="31">
        <f t="shared" si="18"/>
        <v>0</v>
      </c>
      <c r="CX9" s="31">
        <f t="shared" si="18"/>
        <v>0</v>
      </c>
      <c r="CY9" s="83">
        <f t="shared" si="19"/>
        <v>0</v>
      </c>
      <c r="CZ9" s="31">
        <f t="shared" si="20"/>
        <v>0</v>
      </c>
      <c r="DA9" s="31">
        <f t="shared" si="21"/>
        <v>0</v>
      </c>
      <c r="DB9" s="31">
        <f t="shared" si="21"/>
        <v>0</v>
      </c>
      <c r="DC9" s="31">
        <f t="shared" si="21"/>
        <v>0</v>
      </c>
      <c r="DD9" s="31">
        <f t="shared" si="21"/>
        <v>0</v>
      </c>
      <c r="DE9" s="31">
        <f t="shared" si="21"/>
        <v>0</v>
      </c>
      <c r="DF9" s="31">
        <f t="shared" si="21"/>
        <v>0</v>
      </c>
      <c r="DG9" s="83">
        <f t="shared" si="22"/>
        <v>0</v>
      </c>
      <c r="DH9" s="31">
        <f t="shared" si="23"/>
        <v>0</v>
      </c>
      <c r="DI9" s="31">
        <f t="shared" si="24"/>
        <v>0</v>
      </c>
      <c r="DJ9" s="31">
        <f t="shared" si="24"/>
        <v>0</v>
      </c>
      <c r="DK9" s="31">
        <f t="shared" si="24"/>
        <v>0</v>
      </c>
      <c r="DL9" s="83">
        <f t="shared" si="25"/>
        <v>0</v>
      </c>
      <c r="DM9" s="31">
        <f t="shared" si="26"/>
        <v>0</v>
      </c>
      <c r="DN9" s="31">
        <f t="shared" si="27"/>
        <v>0</v>
      </c>
      <c r="DO9" s="31">
        <f t="shared" si="27"/>
        <v>0</v>
      </c>
      <c r="DP9" s="31">
        <f t="shared" si="27"/>
        <v>0</v>
      </c>
      <c r="DQ9" s="83">
        <f t="shared" si="28"/>
        <v>0</v>
      </c>
      <c r="DR9" s="31">
        <f t="shared" si="29"/>
        <v>0</v>
      </c>
      <c r="DS9" s="31">
        <f t="shared" si="30"/>
        <v>0</v>
      </c>
      <c r="DT9" s="31">
        <f t="shared" si="30"/>
        <v>0</v>
      </c>
      <c r="DU9" s="31">
        <f t="shared" si="30"/>
        <v>0</v>
      </c>
      <c r="DV9" s="31">
        <f t="shared" si="30"/>
        <v>0</v>
      </c>
      <c r="DW9" s="31">
        <f t="shared" si="30"/>
        <v>0</v>
      </c>
      <c r="DX9" s="83">
        <f t="shared" si="31"/>
        <v>0</v>
      </c>
      <c r="DY9" s="31">
        <f t="shared" si="32"/>
        <v>0</v>
      </c>
      <c r="DZ9" s="31">
        <f t="shared" si="33"/>
        <v>0</v>
      </c>
      <c r="EA9" s="31">
        <f t="shared" si="33"/>
        <v>0</v>
      </c>
      <c r="EB9" s="31">
        <f t="shared" si="33"/>
        <v>0</v>
      </c>
      <c r="EC9" s="31">
        <f t="shared" si="33"/>
        <v>0</v>
      </c>
      <c r="ED9" s="31">
        <f t="shared" si="33"/>
        <v>0</v>
      </c>
      <c r="EE9" s="31">
        <f t="shared" si="33"/>
        <v>0</v>
      </c>
      <c r="EF9" s="83">
        <f t="shared" si="34"/>
        <v>0</v>
      </c>
      <c r="EG9" s="31">
        <f t="shared" si="35"/>
        <v>0</v>
      </c>
      <c r="EH9" s="31">
        <f t="shared" si="36"/>
        <v>0</v>
      </c>
      <c r="EI9" s="31">
        <f t="shared" si="36"/>
        <v>0</v>
      </c>
      <c r="EJ9" s="31">
        <f t="shared" si="36"/>
        <v>0</v>
      </c>
      <c r="EK9" s="31">
        <f t="shared" si="36"/>
        <v>0</v>
      </c>
      <c r="EL9" s="31">
        <f t="shared" si="36"/>
        <v>0</v>
      </c>
      <c r="EM9" s="31">
        <f t="shared" si="36"/>
        <v>0</v>
      </c>
    </row>
    <row r="10" spans="1:143" ht="25.5" customHeight="1">
      <c r="A10" s="45">
        <v>8</v>
      </c>
      <c r="B10" s="75"/>
      <c r="C10" s="95"/>
      <c r="D10" s="77"/>
      <c r="E10" s="46"/>
      <c r="F10" s="47">
        <f t="shared" si="37"/>
        <v>0</v>
      </c>
      <c r="G10" s="48"/>
      <c r="H10" s="49"/>
      <c r="K10" s="31" t="e">
        <f>+F10*#REF!</f>
        <v>#REF!</v>
      </c>
      <c r="O10" s="37" t="s">
        <v>214</v>
      </c>
      <c r="P10" s="44" t="s">
        <v>215</v>
      </c>
      <c r="Q10" s="44" t="s">
        <v>216</v>
      </c>
      <c r="R10" s="44" t="s">
        <v>237</v>
      </c>
      <c r="S10" s="51" t="s">
        <v>246</v>
      </c>
      <c r="T10" s="50"/>
      <c r="U10" s="50"/>
      <c r="V10" s="50"/>
      <c r="W10" s="53"/>
      <c r="X10" s="54"/>
      <c r="AM10" s="31">
        <f t="shared" si="1"/>
        <v>0</v>
      </c>
      <c r="AN10" s="31">
        <f t="shared" si="2"/>
        <v>0</v>
      </c>
      <c r="AO10" s="31">
        <f t="shared" si="2"/>
        <v>0</v>
      </c>
      <c r="AP10" s="31">
        <f t="shared" si="2"/>
        <v>0</v>
      </c>
      <c r="AQ10" s="31">
        <f t="shared" si="2"/>
        <v>0</v>
      </c>
      <c r="AR10" s="31">
        <f t="shared" si="2"/>
        <v>0</v>
      </c>
      <c r="AS10" s="31">
        <f t="shared" si="2"/>
        <v>0</v>
      </c>
      <c r="AT10" s="31">
        <f t="shared" si="2"/>
        <v>0</v>
      </c>
      <c r="AU10" s="31">
        <f t="shared" si="2"/>
        <v>0</v>
      </c>
      <c r="AV10" s="31">
        <f t="shared" si="2"/>
        <v>0</v>
      </c>
      <c r="AW10" s="31">
        <f t="shared" si="2"/>
        <v>0</v>
      </c>
      <c r="AX10" s="31">
        <f t="shared" si="2"/>
        <v>0</v>
      </c>
      <c r="AY10" s="31">
        <f t="shared" si="2"/>
        <v>0</v>
      </c>
      <c r="BA10" s="31" t="s">
        <v>271</v>
      </c>
      <c r="BB10" s="31">
        <f>+AT1</f>
        <v>0</v>
      </c>
      <c r="BE10" s="83">
        <f t="shared" si="3"/>
        <v>0</v>
      </c>
      <c r="BF10" s="31">
        <f t="shared" si="38"/>
        <v>0</v>
      </c>
      <c r="BG10" s="31">
        <f t="shared" si="39"/>
        <v>0</v>
      </c>
      <c r="BH10" s="31">
        <f t="shared" si="40"/>
        <v>0</v>
      </c>
      <c r="BI10" s="31">
        <f t="shared" si="41"/>
        <v>0</v>
      </c>
      <c r="BJ10" s="31">
        <f t="shared" si="42"/>
        <v>0</v>
      </c>
      <c r="BK10" s="31">
        <f t="shared" si="43"/>
        <v>0</v>
      </c>
      <c r="BL10" s="31">
        <f t="shared" si="44"/>
        <v>0</v>
      </c>
      <c r="BM10" s="83">
        <f t="shared" si="4"/>
        <v>0</v>
      </c>
      <c r="BN10" s="31">
        <f t="shared" si="5"/>
        <v>0</v>
      </c>
      <c r="BO10" s="31">
        <f t="shared" si="6"/>
        <v>0</v>
      </c>
      <c r="BP10" s="31">
        <f t="shared" si="6"/>
        <v>0</v>
      </c>
      <c r="BQ10" s="31">
        <f t="shared" si="6"/>
        <v>0</v>
      </c>
      <c r="BR10" s="31">
        <f t="shared" si="6"/>
        <v>0</v>
      </c>
      <c r="BS10" s="31">
        <f t="shared" si="6"/>
        <v>0</v>
      </c>
      <c r="BT10" s="31">
        <f t="shared" si="6"/>
        <v>0</v>
      </c>
      <c r="BU10" s="83">
        <f t="shared" si="7"/>
        <v>0</v>
      </c>
      <c r="BV10" s="31">
        <f t="shared" si="8"/>
        <v>0</v>
      </c>
      <c r="BW10" s="31">
        <f t="shared" si="8"/>
        <v>0</v>
      </c>
      <c r="BX10" s="31">
        <f t="shared" si="9"/>
        <v>0</v>
      </c>
      <c r="BY10" s="31">
        <f t="shared" si="9"/>
        <v>0</v>
      </c>
      <c r="BZ10" s="31">
        <f t="shared" si="9"/>
        <v>0</v>
      </c>
      <c r="CA10" s="31">
        <f t="shared" si="9"/>
        <v>0</v>
      </c>
      <c r="CB10" s="83">
        <f t="shared" si="10"/>
        <v>0</v>
      </c>
      <c r="CC10" s="31">
        <f t="shared" si="11"/>
        <v>0</v>
      </c>
      <c r="CD10" s="31">
        <f t="shared" si="12"/>
        <v>0</v>
      </c>
      <c r="CE10" s="31">
        <f t="shared" si="12"/>
        <v>0</v>
      </c>
      <c r="CF10" s="31">
        <f t="shared" si="12"/>
        <v>0</v>
      </c>
      <c r="CG10" s="31">
        <f t="shared" si="12"/>
        <v>0</v>
      </c>
      <c r="CH10" s="31">
        <f t="shared" si="12"/>
        <v>0</v>
      </c>
      <c r="CI10" s="83">
        <f t="shared" si="13"/>
        <v>0</v>
      </c>
      <c r="CJ10" s="31">
        <f t="shared" si="14"/>
        <v>0</v>
      </c>
      <c r="CK10" s="31">
        <f t="shared" si="15"/>
        <v>0</v>
      </c>
      <c r="CL10" s="31">
        <f t="shared" si="15"/>
        <v>0</v>
      </c>
      <c r="CM10" s="31">
        <f t="shared" si="15"/>
        <v>0</v>
      </c>
      <c r="CN10" s="31">
        <f t="shared" si="15"/>
        <v>0</v>
      </c>
      <c r="CO10" s="83">
        <f t="shared" si="16"/>
        <v>0</v>
      </c>
      <c r="CP10" s="31">
        <f t="shared" si="17"/>
        <v>0</v>
      </c>
      <c r="CQ10" s="31">
        <f t="shared" si="18"/>
        <v>0</v>
      </c>
      <c r="CR10" s="31">
        <f t="shared" si="18"/>
        <v>0</v>
      </c>
      <c r="CS10" s="31">
        <f t="shared" si="18"/>
        <v>0</v>
      </c>
      <c r="CT10" s="31">
        <f t="shared" si="18"/>
        <v>0</v>
      </c>
      <c r="CU10" s="31">
        <f t="shared" si="18"/>
        <v>0</v>
      </c>
      <c r="CV10" s="31">
        <f t="shared" si="18"/>
        <v>0</v>
      </c>
      <c r="CW10" s="31">
        <f t="shared" si="18"/>
        <v>0</v>
      </c>
      <c r="CX10" s="31">
        <f t="shared" si="18"/>
        <v>0</v>
      </c>
      <c r="CY10" s="83">
        <f t="shared" si="19"/>
        <v>0</v>
      </c>
      <c r="CZ10" s="31">
        <f t="shared" si="20"/>
        <v>0</v>
      </c>
      <c r="DA10" s="31">
        <f t="shared" si="21"/>
        <v>0</v>
      </c>
      <c r="DB10" s="31">
        <f t="shared" si="21"/>
        <v>0</v>
      </c>
      <c r="DC10" s="31">
        <f t="shared" si="21"/>
        <v>0</v>
      </c>
      <c r="DD10" s="31">
        <f t="shared" si="21"/>
        <v>0</v>
      </c>
      <c r="DE10" s="31">
        <f t="shared" si="21"/>
        <v>0</v>
      </c>
      <c r="DF10" s="31">
        <f t="shared" si="21"/>
        <v>0</v>
      </c>
      <c r="DG10" s="83">
        <f t="shared" si="22"/>
        <v>0</v>
      </c>
      <c r="DH10" s="31">
        <f t="shared" si="23"/>
        <v>0</v>
      </c>
      <c r="DI10" s="31">
        <f t="shared" si="24"/>
        <v>0</v>
      </c>
      <c r="DJ10" s="31">
        <f t="shared" si="24"/>
        <v>0</v>
      </c>
      <c r="DK10" s="31">
        <f t="shared" si="24"/>
        <v>0</v>
      </c>
      <c r="DL10" s="83">
        <f t="shared" si="25"/>
        <v>0</v>
      </c>
      <c r="DM10" s="31">
        <f t="shared" si="26"/>
        <v>0</v>
      </c>
      <c r="DN10" s="31">
        <f t="shared" si="27"/>
        <v>0</v>
      </c>
      <c r="DO10" s="31">
        <f t="shared" si="27"/>
        <v>0</v>
      </c>
      <c r="DP10" s="31">
        <f t="shared" si="27"/>
        <v>0</v>
      </c>
      <c r="DQ10" s="83">
        <f t="shared" si="28"/>
        <v>0</v>
      </c>
      <c r="DR10" s="31">
        <f t="shared" si="29"/>
        <v>0</v>
      </c>
      <c r="DS10" s="31">
        <f t="shared" si="30"/>
        <v>0</v>
      </c>
      <c r="DT10" s="31">
        <f t="shared" si="30"/>
        <v>0</v>
      </c>
      <c r="DU10" s="31">
        <f t="shared" si="30"/>
        <v>0</v>
      </c>
      <c r="DV10" s="31">
        <f t="shared" si="30"/>
        <v>0</v>
      </c>
      <c r="DW10" s="31">
        <f t="shared" si="30"/>
        <v>0</v>
      </c>
      <c r="DX10" s="83">
        <f t="shared" si="31"/>
        <v>0</v>
      </c>
      <c r="DY10" s="31">
        <f t="shared" si="32"/>
        <v>0</v>
      </c>
      <c r="DZ10" s="31">
        <f t="shared" si="33"/>
        <v>0</v>
      </c>
      <c r="EA10" s="31">
        <f t="shared" si="33"/>
        <v>0</v>
      </c>
      <c r="EB10" s="31">
        <f t="shared" si="33"/>
        <v>0</v>
      </c>
      <c r="EC10" s="31">
        <f t="shared" si="33"/>
        <v>0</v>
      </c>
      <c r="ED10" s="31">
        <f t="shared" si="33"/>
        <v>0</v>
      </c>
      <c r="EE10" s="31">
        <f t="shared" si="33"/>
        <v>0</v>
      </c>
      <c r="EF10" s="83">
        <f t="shared" si="34"/>
        <v>0</v>
      </c>
      <c r="EG10" s="31">
        <f t="shared" si="35"/>
        <v>0</v>
      </c>
      <c r="EH10" s="31">
        <f t="shared" si="36"/>
        <v>0</v>
      </c>
      <c r="EI10" s="31">
        <f t="shared" si="36"/>
        <v>0</v>
      </c>
      <c r="EJ10" s="31">
        <f t="shared" si="36"/>
        <v>0</v>
      </c>
      <c r="EK10" s="31">
        <f t="shared" si="36"/>
        <v>0</v>
      </c>
      <c r="EL10" s="31">
        <f t="shared" si="36"/>
        <v>0</v>
      </c>
      <c r="EM10" s="31">
        <f t="shared" si="36"/>
        <v>0</v>
      </c>
    </row>
    <row r="11" spans="1:143" ht="25.5" customHeight="1">
      <c r="A11" s="45">
        <v>9</v>
      </c>
      <c r="B11" s="75"/>
      <c r="C11" s="95"/>
      <c r="D11" s="77"/>
      <c r="E11" s="46"/>
      <c r="F11" s="47">
        <f t="shared" si="37"/>
        <v>0</v>
      </c>
      <c r="G11" s="48"/>
      <c r="H11" s="49"/>
      <c r="K11" s="31" t="e">
        <f>+F11*#REF!</f>
        <v>#REF!</v>
      </c>
      <c r="O11" s="37" t="s">
        <v>217</v>
      </c>
      <c r="P11" s="44" t="s">
        <v>218</v>
      </c>
      <c r="Q11" s="44" t="s">
        <v>219</v>
      </c>
      <c r="R11" s="44" t="s">
        <v>220</v>
      </c>
      <c r="S11" s="44" t="s">
        <v>237</v>
      </c>
      <c r="T11" s="44" t="s">
        <v>247</v>
      </c>
      <c r="U11" s="51" t="s">
        <v>244</v>
      </c>
      <c r="V11" s="53"/>
      <c r="AM11" s="31">
        <f t="shared" si="1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  <c r="AW11" s="31">
        <f t="shared" si="2"/>
        <v>0</v>
      </c>
      <c r="AX11" s="31">
        <f t="shared" si="2"/>
        <v>0</v>
      </c>
      <c r="AY11" s="31">
        <f t="shared" si="2"/>
        <v>0</v>
      </c>
      <c r="BA11" s="31" t="s">
        <v>272</v>
      </c>
      <c r="BB11" s="31">
        <f>+AU1</f>
        <v>0</v>
      </c>
      <c r="BE11" s="83">
        <f t="shared" si="3"/>
        <v>0</v>
      </c>
      <c r="BF11" s="31">
        <f t="shared" si="38"/>
        <v>0</v>
      </c>
      <c r="BG11" s="31">
        <f t="shared" si="39"/>
        <v>0</v>
      </c>
      <c r="BH11" s="31">
        <f t="shared" si="40"/>
        <v>0</v>
      </c>
      <c r="BI11" s="31">
        <f t="shared" si="41"/>
        <v>0</v>
      </c>
      <c r="BJ11" s="31">
        <f t="shared" si="42"/>
        <v>0</v>
      </c>
      <c r="BK11" s="31">
        <f t="shared" si="43"/>
        <v>0</v>
      </c>
      <c r="BL11" s="31">
        <f t="shared" si="44"/>
        <v>0</v>
      </c>
      <c r="BM11" s="83">
        <f t="shared" si="4"/>
        <v>0</v>
      </c>
      <c r="BN11" s="31">
        <f t="shared" si="5"/>
        <v>0</v>
      </c>
      <c r="BO11" s="31">
        <f t="shared" si="6"/>
        <v>0</v>
      </c>
      <c r="BP11" s="31">
        <f t="shared" si="6"/>
        <v>0</v>
      </c>
      <c r="BQ11" s="31">
        <f t="shared" si="6"/>
        <v>0</v>
      </c>
      <c r="BR11" s="31">
        <f t="shared" si="6"/>
        <v>0</v>
      </c>
      <c r="BS11" s="31">
        <f t="shared" si="6"/>
        <v>0</v>
      </c>
      <c r="BT11" s="31">
        <f t="shared" si="6"/>
        <v>0</v>
      </c>
      <c r="BU11" s="83">
        <f t="shared" si="7"/>
        <v>0</v>
      </c>
      <c r="BV11" s="31">
        <f t="shared" si="8"/>
        <v>0</v>
      </c>
      <c r="BW11" s="31">
        <f t="shared" si="8"/>
        <v>0</v>
      </c>
      <c r="BX11" s="31">
        <f t="shared" si="9"/>
        <v>0</v>
      </c>
      <c r="BY11" s="31">
        <f t="shared" si="9"/>
        <v>0</v>
      </c>
      <c r="BZ11" s="31">
        <f t="shared" si="9"/>
        <v>0</v>
      </c>
      <c r="CA11" s="31">
        <f t="shared" si="9"/>
        <v>0</v>
      </c>
      <c r="CB11" s="83">
        <f t="shared" si="10"/>
        <v>0</v>
      </c>
      <c r="CC11" s="31">
        <f t="shared" si="11"/>
        <v>0</v>
      </c>
      <c r="CD11" s="31">
        <f t="shared" si="12"/>
        <v>0</v>
      </c>
      <c r="CE11" s="31">
        <f t="shared" si="12"/>
        <v>0</v>
      </c>
      <c r="CF11" s="31">
        <f t="shared" si="12"/>
        <v>0</v>
      </c>
      <c r="CG11" s="31">
        <f t="shared" si="12"/>
        <v>0</v>
      </c>
      <c r="CH11" s="31">
        <f t="shared" si="12"/>
        <v>0</v>
      </c>
      <c r="CI11" s="83">
        <f t="shared" si="13"/>
        <v>0</v>
      </c>
      <c r="CJ11" s="31">
        <f t="shared" si="14"/>
        <v>0</v>
      </c>
      <c r="CK11" s="31">
        <f t="shared" si="15"/>
        <v>0</v>
      </c>
      <c r="CL11" s="31">
        <f t="shared" si="15"/>
        <v>0</v>
      </c>
      <c r="CM11" s="31">
        <f t="shared" si="15"/>
        <v>0</v>
      </c>
      <c r="CN11" s="31">
        <f t="shared" si="15"/>
        <v>0</v>
      </c>
      <c r="CO11" s="83">
        <f t="shared" si="16"/>
        <v>0</v>
      </c>
      <c r="CP11" s="31">
        <f t="shared" si="17"/>
        <v>0</v>
      </c>
      <c r="CQ11" s="31">
        <f t="shared" si="18"/>
        <v>0</v>
      </c>
      <c r="CR11" s="31">
        <f t="shared" si="18"/>
        <v>0</v>
      </c>
      <c r="CS11" s="31">
        <f t="shared" si="18"/>
        <v>0</v>
      </c>
      <c r="CT11" s="31">
        <f t="shared" si="18"/>
        <v>0</v>
      </c>
      <c r="CU11" s="31">
        <f t="shared" si="18"/>
        <v>0</v>
      </c>
      <c r="CV11" s="31">
        <f t="shared" si="18"/>
        <v>0</v>
      </c>
      <c r="CW11" s="31">
        <f t="shared" si="18"/>
        <v>0</v>
      </c>
      <c r="CX11" s="31">
        <f t="shared" si="18"/>
        <v>0</v>
      </c>
      <c r="CY11" s="83">
        <f t="shared" si="19"/>
        <v>0</v>
      </c>
      <c r="CZ11" s="31">
        <f t="shared" si="20"/>
        <v>0</v>
      </c>
      <c r="DA11" s="31">
        <f t="shared" si="21"/>
        <v>0</v>
      </c>
      <c r="DB11" s="31">
        <f t="shared" si="21"/>
        <v>0</v>
      </c>
      <c r="DC11" s="31">
        <f t="shared" si="21"/>
        <v>0</v>
      </c>
      <c r="DD11" s="31">
        <f t="shared" si="21"/>
        <v>0</v>
      </c>
      <c r="DE11" s="31">
        <f t="shared" si="21"/>
        <v>0</v>
      </c>
      <c r="DF11" s="31">
        <f t="shared" si="21"/>
        <v>0</v>
      </c>
      <c r="DG11" s="83">
        <f t="shared" si="22"/>
        <v>0</v>
      </c>
      <c r="DH11" s="31">
        <f t="shared" si="23"/>
        <v>0</v>
      </c>
      <c r="DI11" s="31">
        <f t="shared" si="24"/>
        <v>0</v>
      </c>
      <c r="DJ11" s="31">
        <f t="shared" si="24"/>
        <v>0</v>
      </c>
      <c r="DK11" s="31">
        <f t="shared" si="24"/>
        <v>0</v>
      </c>
      <c r="DL11" s="83">
        <f t="shared" si="25"/>
        <v>0</v>
      </c>
      <c r="DM11" s="31">
        <f t="shared" si="26"/>
        <v>0</v>
      </c>
      <c r="DN11" s="31">
        <f t="shared" si="27"/>
        <v>0</v>
      </c>
      <c r="DO11" s="31">
        <f t="shared" si="27"/>
        <v>0</v>
      </c>
      <c r="DP11" s="31">
        <f t="shared" si="27"/>
        <v>0</v>
      </c>
      <c r="DQ11" s="83">
        <f t="shared" si="28"/>
        <v>0</v>
      </c>
      <c r="DR11" s="31">
        <f t="shared" si="29"/>
        <v>0</v>
      </c>
      <c r="DS11" s="31">
        <f t="shared" si="30"/>
        <v>0</v>
      </c>
      <c r="DT11" s="31">
        <f t="shared" si="30"/>
        <v>0</v>
      </c>
      <c r="DU11" s="31">
        <f t="shared" si="30"/>
        <v>0</v>
      </c>
      <c r="DV11" s="31">
        <f t="shared" si="30"/>
        <v>0</v>
      </c>
      <c r="DW11" s="31">
        <f t="shared" si="30"/>
        <v>0</v>
      </c>
      <c r="DX11" s="83">
        <f t="shared" si="31"/>
        <v>0</v>
      </c>
      <c r="DY11" s="31">
        <f t="shared" si="32"/>
        <v>0</v>
      </c>
      <c r="DZ11" s="31">
        <f t="shared" si="33"/>
        <v>0</v>
      </c>
      <c r="EA11" s="31">
        <f t="shared" si="33"/>
        <v>0</v>
      </c>
      <c r="EB11" s="31">
        <f t="shared" si="33"/>
        <v>0</v>
      </c>
      <c r="EC11" s="31">
        <f t="shared" si="33"/>
        <v>0</v>
      </c>
      <c r="ED11" s="31">
        <f t="shared" si="33"/>
        <v>0</v>
      </c>
      <c r="EE11" s="31">
        <f t="shared" si="33"/>
        <v>0</v>
      </c>
      <c r="EF11" s="83">
        <f t="shared" si="34"/>
        <v>0</v>
      </c>
      <c r="EG11" s="31">
        <f t="shared" si="35"/>
        <v>0</v>
      </c>
      <c r="EH11" s="31">
        <f t="shared" si="36"/>
        <v>0</v>
      </c>
      <c r="EI11" s="31">
        <f t="shared" si="36"/>
        <v>0</v>
      </c>
      <c r="EJ11" s="31">
        <f t="shared" si="36"/>
        <v>0</v>
      </c>
      <c r="EK11" s="31">
        <f t="shared" si="36"/>
        <v>0</v>
      </c>
      <c r="EL11" s="31">
        <f t="shared" si="36"/>
        <v>0</v>
      </c>
      <c r="EM11" s="31">
        <f t="shared" si="36"/>
        <v>0</v>
      </c>
    </row>
    <row r="12" spans="1:143" ht="25.5" customHeight="1">
      <c r="A12" s="45">
        <v>10</v>
      </c>
      <c r="B12" s="75"/>
      <c r="C12" s="95"/>
      <c r="D12" s="77"/>
      <c r="E12" s="46"/>
      <c r="F12" s="47">
        <f t="shared" si="37"/>
        <v>0</v>
      </c>
      <c r="G12" s="48"/>
      <c r="H12" s="49"/>
      <c r="K12" s="31" t="e">
        <f>+F12*#REF!</f>
        <v>#REF!</v>
      </c>
      <c r="O12" s="37" t="s">
        <v>221</v>
      </c>
      <c r="P12" s="44" t="s">
        <v>222</v>
      </c>
      <c r="Q12" s="44" t="s">
        <v>223</v>
      </c>
      <c r="R12" s="44" t="s">
        <v>224</v>
      </c>
      <c r="S12" s="44" t="s">
        <v>225</v>
      </c>
      <c r="T12" s="44" t="s">
        <v>237</v>
      </c>
      <c r="U12" s="44" t="s">
        <v>247</v>
      </c>
      <c r="V12" s="51" t="s">
        <v>244</v>
      </c>
      <c r="AM12" s="31">
        <f t="shared" si="1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  <c r="AW12" s="31">
        <f t="shared" si="2"/>
        <v>0</v>
      </c>
      <c r="AX12" s="31">
        <f t="shared" si="2"/>
        <v>0</v>
      </c>
      <c r="AY12" s="31">
        <f t="shared" si="2"/>
        <v>0</v>
      </c>
      <c r="BA12" s="31" t="s">
        <v>273</v>
      </c>
      <c r="BB12" s="31">
        <f>+AV1</f>
        <v>0</v>
      </c>
      <c r="BE12" s="83">
        <f t="shared" si="3"/>
        <v>0</v>
      </c>
      <c r="BF12" s="31">
        <f t="shared" si="38"/>
        <v>0</v>
      </c>
      <c r="BG12" s="31">
        <f t="shared" si="39"/>
        <v>0</v>
      </c>
      <c r="BH12" s="31">
        <f t="shared" si="40"/>
        <v>0</v>
      </c>
      <c r="BI12" s="31">
        <f t="shared" si="41"/>
        <v>0</v>
      </c>
      <c r="BJ12" s="31">
        <f t="shared" si="42"/>
        <v>0</v>
      </c>
      <c r="BK12" s="31">
        <f t="shared" si="43"/>
        <v>0</v>
      </c>
      <c r="BL12" s="31">
        <f t="shared" si="44"/>
        <v>0</v>
      </c>
      <c r="BM12" s="83">
        <f t="shared" si="4"/>
        <v>0</v>
      </c>
      <c r="BN12" s="31">
        <f t="shared" si="5"/>
        <v>0</v>
      </c>
      <c r="BO12" s="31">
        <f t="shared" si="6"/>
        <v>0</v>
      </c>
      <c r="BP12" s="31">
        <f t="shared" si="6"/>
        <v>0</v>
      </c>
      <c r="BQ12" s="31">
        <f t="shared" si="6"/>
        <v>0</v>
      </c>
      <c r="BR12" s="31">
        <f t="shared" si="6"/>
        <v>0</v>
      </c>
      <c r="BS12" s="31">
        <f t="shared" si="6"/>
        <v>0</v>
      </c>
      <c r="BT12" s="31">
        <f t="shared" si="6"/>
        <v>0</v>
      </c>
      <c r="BU12" s="83">
        <f t="shared" si="7"/>
        <v>0</v>
      </c>
      <c r="BV12" s="31">
        <f t="shared" si="8"/>
        <v>0</v>
      </c>
      <c r="BW12" s="31">
        <f t="shared" si="8"/>
        <v>0</v>
      </c>
      <c r="BX12" s="31">
        <f t="shared" si="9"/>
        <v>0</v>
      </c>
      <c r="BY12" s="31">
        <f t="shared" si="9"/>
        <v>0</v>
      </c>
      <c r="BZ12" s="31">
        <f t="shared" si="9"/>
        <v>0</v>
      </c>
      <c r="CA12" s="31">
        <f t="shared" si="9"/>
        <v>0</v>
      </c>
      <c r="CB12" s="83">
        <f t="shared" si="10"/>
        <v>0</v>
      </c>
      <c r="CC12" s="31">
        <f t="shared" si="11"/>
        <v>0</v>
      </c>
      <c r="CD12" s="31">
        <f t="shared" si="12"/>
        <v>0</v>
      </c>
      <c r="CE12" s="31">
        <f t="shared" si="12"/>
        <v>0</v>
      </c>
      <c r="CF12" s="31">
        <f t="shared" si="12"/>
        <v>0</v>
      </c>
      <c r="CG12" s="31">
        <f t="shared" si="12"/>
        <v>0</v>
      </c>
      <c r="CH12" s="31">
        <f t="shared" si="12"/>
        <v>0</v>
      </c>
      <c r="CI12" s="83">
        <f t="shared" si="13"/>
        <v>0</v>
      </c>
      <c r="CJ12" s="31">
        <f t="shared" si="14"/>
        <v>0</v>
      </c>
      <c r="CK12" s="31">
        <f t="shared" si="15"/>
        <v>0</v>
      </c>
      <c r="CL12" s="31">
        <f t="shared" si="15"/>
        <v>0</v>
      </c>
      <c r="CM12" s="31">
        <f t="shared" si="15"/>
        <v>0</v>
      </c>
      <c r="CN12" s="31">
        <f t="shared" si="15"/>
        <v>0</v>
      </c>
      <c r="CO12" s="83">
        <f t="shared" si="16"/>
        <v>0</v>
      </c>
      <c r="CP12" s="31">
        <f t="shared" si="17"/>
        <v>0</v>
      </c>
      <c r="CQ12" s="31">
        <f t="shared" si="18"/>
        <v>0</v>
      </c>
      <c r="CR12" s="31">
        <f t="shared" si="18"/>
        <v>0</v>
      </c>
      <c r="CS12" s="31">
        <f t="shared" si="18"/>
        <v>0</v>
      </c>
      <c r="CT12" s="31">
        <f t="shared" si="18"/>
        <v>0</v>
      </c>
      <c r="CU12" s="31">
        <f t="shared" si="18"/>
        <v>0</v>
      </c>
      <c r="CV12" s="31">
        <f t="shared" si="18"/>
        <v>0</v>
      </c>
      <c r="CW12" s="31">
        <f t="shared" si="18"/>
        <v>0</v>
      </c>
      <c r="CX12" s="31">
        <f t="shared" si="18"/>
        <v>0</v>
      </c>
      <c r="CY12" s="83">
        <f t="shared" si="19"/>
        <v>0</v>
      </c>
      <c r="CZ12" s="31">
        <f t="shared" si="20"/>
        <v>0</v>
      </c>
      <c r="DA12" s="31">
        <f t="shared" si="21"/>
        <v>0</v>
      </c>
      <c r="DB12" s="31">
        <f t="shared" si="21"/>
        <v>0</v>
      </c>
      <c r="DC12" s="31">
        <f t="shared" si="21"/>
        <v>0</v>
      </c>
      <c r="DD12" s="31">
        <f t="shared" si="21"/>
        <v>0</v>
      </c>
      <c r="DE12" s="31">
        <f t="shared" si="21"/>
        <v>0</v>
      </c>
      <c r="DF12" s="31">
        <f t="shared" si="21"/>
        <v>0</v>
      </c>
      <c r="DG12" s="83">
        <f t="shared" si="22"/>
        <v>0</v>
      </c>
      <c r="DH12" s="31">
        <f t="shared" si="23"/>
        <v>0</v>
      </c>
      <c r="DI12" s="31">
        <f t="shared" si="24"/>
        <v>0</v>
      </c>
      <c r="DJ12" s="31">
        <f t="shared" si="24"/>
        <v>0</v>
      </c>
      <c r="DK12" s="31">
        <f t="shared" si="24"/>
        <v>0</v>
      </c>
      <c r="DL12" s="83">
        <f t="shared" si="25"/>
        <v>0</v>
      </c>
      <c r="DM12" s="31">
        <f t="shared" si="26"/>
        <v>0</v>
      </c>
      <c r="DN12" s="31">
        <f t="shared" si="27"/>
        <v>0</v>
      </c>
      <c r="DO12" s="31">
        <f t="shared" si="27"/>
        <v>0</v>
      </c>
      <c r="DP12" s="31">
        <f t="shared" si="27"/>
        <v>0</v>
      </c>
      <c r="DQ12" s="83">
        <f t="shared" si="28"/>
        <v>0</v>
      </c>
      <c r="DR12" s="31">
        <f t="shared" si="29"/>
        <v>0</v>
      </c>
      <c r="DS12" s="31">
        <f t="shared" si="30"/>
        <v>0</v>
      </c>
      <c r="DT12" s="31">
        <f t="shared" si="30"/>
        <v>0</v>
      </c>
      <c r="DU12" s="31">
        <f t="shared" si="30"/>
        <v>0</v>
      </c>
      <c r="DV12" s="31">
        <f t="shared" si="30"/>
        <v>0</v>
      </c>
      <c r="DW12" s="31">
        <f t="shared" si="30"/>
        <v>0</v>
      </c>
      <c r="DX12" s="83">
        <f t="shared" si="31"/>
        <v>0</v>
      </c>
      <c r="DY12" s="31">
        <f t="shared" si="32"/>
        <v>0</v>
      </c>
      <c r="DZ12" s="31">
        <f t="shared" si="33"/>
        <v>0</v>
      </c>
      <c r="EA12" s="31">
        <f t="shared" si="33"/>
        <v>0</v>
      </c>
      <c r="EB12" s="31">
        <f t="shared" si="33"/>
        <v>0</v>
      </c>
      <c r="EC12" s="31">
        <f t="shared" si="33"/>
        <v>0</v>
      </c>
      <c r="ED12" s="31">
        <f t="shared" si="33"/>
        <v>0</v>
      </c>
      <c r="EE12" s="31">
        <f t="shared" si="33"/>
        <v>0</v>
      </c>
      <c r="EF12" s="83">
        <f t="shared" si="34"/>
        <v>0</v>
      </c>
      <c r="EG12" s="31">
        <f t="shared" si="35"/>
        <v>0</v>
      </c>
      <c r="EH12" s="31">
        <f t="shared" si="36"/>
        <v>0</v>
      </c>
      <c r="EI12" s="31">
        <f t="shared" si="36"/>
        <v>0</v>
      </c>
      <c r="EJ12" s="31">
        <f t="shared" si="36"/>
        <v>0</v>
      </c>
      <c r="EK12" s="31">
        <f t="shared" si="36"/>
        <v>0</v>
      </c>
      <c r="EL12" s="31">
        <f t="shared" si="36"/>
        <v>0</v>
      </c>
      <c r="EM12" s="31">
        <f t="shared" si="36"/>
        <v>0</v>
      </c>
    </row>
    <row r="13" spans="1:143" ht="25.5" customHeight="1">
      <c r="A13" s="45">
        <v>11</v>
      </c>
      <c r="B13" s="75"/>
      <c r="C13" s="95"/>
      <c r="D13" s="77"/>
      <c r="E13" s="46"/>
      <c r="F13" s="47">
        <f t="shared" si="37"/>
        <v>0</v>
      </c>
      <c r="G13" s="48"/>
      <c r="H13" s="49"/>
      <c r="K13" s="31" t="e">
        <f>+F13*#REF!</f>
        <v>#REF!</v>
      </c>
      <c r="O13" s="37" t="s">
        <v>226</v>
      </c>
      <c r="P13" s="44" t="s">
        <v>227</v>
      </c>
      <c r="Q13" s="44" t="s">
        <v>228</v>
      </c>
      <c r="R13" s="44" t="s">
        <v>229</v>
      </c>
      <c r="S13" s="44" t="s">
        <v>230</v>
      </c>
      <c r="T13" s="44" t="s">
        <v>237</v>
      </c>
      <c r="U13" s="44" t="s">
        <v>247</v>
      </c>
      <c r="V13" s="51" t="s">
        <v>244</v>
      </c>
      <c r="AM13" s="31">
        <f t="shared" si="1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  <c r="AW13" s="31">
        <f t="shared" si="2"/>
        <v>0</v>
      </c>
      <c r="AX13" s="31">
        <f t="shared" si="2"/>
        <v>0</v>
      </c>
      <c r="AY13" s="31">
        <f t="shared" si="2"/>
        <v>0</v>
      </c>
      <c r="BA13" s="31" t="s">
        <v>274</v>
      </c>
      <c r="BB13" s="31">
        <f>+AW1</f>
        <v>0</v>
      </c>
      <c r="BE13" s="83">
        <f t="shared" si="3"/>
        <v>0</v>
      </c>
      <c r="BF13" s="31">
        <f t="shared" si="38"/>
        <v>0</v>
      </c>
      <c r="BG13" s="31">
        <f t="shared" si="39"/>
        <v>0</v>
      </c>
      <c r="BH13" s="31">
        <f t="shared" si="40"/>
        <v>0</v>
      </c>
      <c r="BI13" s="31">
        <f t="shared" si="41"/>
        <v>0</v>
      </c>
      <c r="BJ13" s="31">
        <f t="shared" si="42"/>
        <v>0</v>
      </c>
      <c r="BK13" s="31">
        <f t="shared" si="43"/>
        <v>0</v>
      </c>
      <c r="BL13" s="31">
        <f t="shared" si="44"/>
        <v>0</v>
      </c>
      <c r="BM13" s="83">
        <f t="shared" si="4"/>
        <v>0</v>
      </c>
      <c r="BN13" s="31">
        <f t="shared" si="5"/>
        <v>0</v>
      </c>
      <c r="BO13" s="31">
        <f t="shared" si="6"/>
        <v>0</v>
      </c>
      <c r="BP13" s="31">
        <f t="shared" si="6"/>
        <v>0</v>
      </c>
      <c r="BQ13" s="31">
        <f t="shared" si="6"/>
        <v>0</v>
      </c>
      <c r="BR13" s="31">
        <f t="shared" si="6"/>
        <v>0</v>
      </c>
      <c r="BS13" s="31">
        <f t="shared" si="6"/>
        <v>0</v>
      </c>
      <c r="BT13" s="31">
        <f t="shared" si="6"/>
        <v>0</v>
      </c>
      <c r="BU13" s="83">
        <f t="shared" si="7"/>
        <v>0</v>
      </c>
      <c r="BV13" s="31">
        <f t="shared" si="8"/>
        <v>0</v>
      </c>
      <c r="BW13" s="31">
        <f t="shared" si="8"/>
        <v>0</v>
      </c>
      <c r="BX13" s="31">
        <f t="shared" si="9"/>
        <v>0</v>
      </c>
      <c r="BY13" s="31">
        <f t="shared" si="9"/>
        <v>0</v>
      </c>
      <c r="BZ13" s="31">
        <f t="shared" si="9"/>
        <v>0</v>
      </c>
      <c r="CA13" s="31">
        <f t="shared" si="9"/>
        <v>0</v>
      </c>
      <c r="CB13" s="83">
        <f t="shared" si="10"/>
        <v>0</v>
      </c>
      <c r="CC13" s="31">
        <f t="shared" si="11"/>
        <v>0</v>
      </c>
      <c r="CD13" s="31">
        <f t="shared" si="12"/>
        <v>0</v>
      </c>
      <c r="CE13" s="31">
        <f t="shared" si="12"/>
        <v>0</v>
      </c>
      <c r="CF13" s="31">
        <f t="shared" si="12"/>
        <v>0</v>
      </c>
      <c r="CG13" s="31">
        <f t="shared" si="12"/>
        <v>0</v>
      </c>
      <c r="CH13" s="31">
        <f t="shared" si="12"/>
        <v>0</v>
      </c>
      <c r="CI13" s="83">
        <f t="shared" si="13"/>
        <v>0</v>
      </c>
      <c r="CJ13" s="31">
        <f t="shared" si="14"/>
        <v>0</v>
      </c>
      <c r="CK13" s="31">
        <f t="shared" si="15"/>
        <v>0</v>
      </c>
      <c r="CL13" s="31">
        <f t="shared" si="15"/>
        <v>0</v>
      </c>
      <c r="CM13" s="31">
        <f t="shared" si="15"/>
        <v>0</v>
      </c>
      <c r="CN13" s="31">
        <f t="shared" si="15"/>
        <v>0</v>
      </c>
      <c r="CO13" s="83">
        <f t="shared" si="16"/>
        <v>0</v>
      </c>
      <c r="CP13" s="31">
        <f t="shared" si="17"/>
        <v>0</v>
      </c>
      <c r="CQ13" s="31">
        <f t="shared" si="18"/>
        <v>0</v>
      </c>
      <c r="CR13" s="31">
        <f t="shared" si="18"/>
        <v>0</v>
      </c>
      <c r="CS13" s="31">
        <f t="shared" si="18"/>
        <v>0</v>
      </c>
      <c r="CT13" s="31">
        <f t="shared" si="18"/>
        <v>0</v>
      </c>
      <c r="CU13" s="31">
        <f t="shared" si="18"/>
        <v>0</v>
      </c>
      <c r="CV13" s="31">
        <f t="shared" si="18"/>
        <v>0</v>
      </c>
      <c r="CW13" s="31">
        <f t="shared" si="18"/>
        <v>0</v>
      </c>
      <c r="CX13" s="31">
        <f t="shared" si="18"/>
        <v>0</v>
      </c>
      <c r="CY13" s="83">
        <f t="shared" si="19"/>
        <v>0</v>
      </c>
      <c r="CZ13" s="31">
        <f t="shared" si="20"/>
        <v>0</v>
      </c>
      <c r="DA13" s="31">
        <f t="shared" si="21"/>
        <v>0</v>
      </c>
      <c r="DB13" s="31">
        <f t="shared" si="21"/>
        <v>0</v>
      </c>
      <c r="DC13" s="31">
        <f t="shared" si="21"/>
        <v>0</v>
      </c>
      <c r="DD13" s="31">
        <f t="shared" si="21"/>
        <v>0</v>
      </c>
      <c r="DE13" s="31">
        <f t="shared" si="21"/>
        <v>0</v>
      </c>
      <c r="DF13" s="31">
        <f t="shared" si="21"/>
        <v>0</v>
      </c>
      <c r="DG13" s="83">
        <f t="shared" si="22"/>
        <v>0</v>
      </c>
      <c r="DH13" s="31">
        <f t="shared" si="23"/>
        <v>0</v>
      </c>
      <c r="DI13" s="31">
        <f t="shared" si="24"/>
        <v>0</v>
      </c>
      <c r="DJ13" s="31">
        <f t="shared" si="24"/>
        <v>0</v>
      </c>
      <c r="DK13" s="31">
        <f t="shared" si="24"/>
        <v>0</v>
      </c>
      <c r="DL13" s="83">
        <f t="shared" si="25"/>
        <v>0</v>
      </c>
      <c r="DM13" s="31">
        <f t="shared" si="26"/>
        <v>0</v>
      </c>
      <c r="DN13" s="31">
        <f t="shared" si="27"/>
        <v>0</v>
      </c>
      <c r="DO13" s="31">
        <f t="shared" si="27"/>
        <v>0</v>
      </c>
      <c r="DP13" s="31">
        <f t="shared" si="27"/>
        <v>0</v>
      </c>
      <c r="DQ13" s="83">
        <f t="shared" si="28"/>
        <v>0</v>
      </c>
      <c r="DR13" s="31">
        <f t="shared" si="29"/>
        <v>0</v>
      </c>
      <c r="DS13" s="31">
        <f t="shared" si="30"/>
        <v>0</v>
      </c>
      <c r="DT13" s="31">
        <f t="shared" si="30"/>
        <v>0</v>
      </c>
      <c r="DU13" s="31">
        <f t="shared" si="30"/>
        <v>0</v>
      </c>
      <c r="DV13" s="31">
        <f t="shared" si="30"/>
        <v>0</v>
      </c>
      <c r="DW13" s="31">
        <f t="shared" si="30"/>
        <v>0</v>
      </c>
      <c r="DX13" s="83">
        <f t="shared" si="31"/>
        <v>0</v>
      </c>
      <c r="DY13" s="31">
        <f t="shared" si="32"/>
        <v>0</v>
      </c>
      <c r="DZ13" s="31">
        <f t="shared" si="33"/>
        <v>0</v>
      </c>
      <c r="EA13" s="31">
        <f t="shared" si="33"/>
        <v>0</v>
      </c>
      <c r="EB13" s="31">
        <f t="shared" si="33"/>
        <v>0</v>
      </c>
      <c r="EC13" s="31">
        <f t="shared" si="33"/>
        <v>0</v>
      </c>
      <c r="ED13" s="31">
        <f t="shared" si="33"/>
        <v>0</v>
      </c>
      <c r="EE13" s="31">
        <f t="shared" si="33"/>
        <v>0</v>
      </c>
      <c r="EF13" s="83">
        <f t="shared" si="34"/>
        <v>0</v>
      </c>
      <c r="EG13" s="31">
        <f t="shared" si="35"/>
        <v>0</v>
      </c>
      <c r="EH13" s="31">
        <f t="shared" si="36"/>
        <v>0</v>
      </c>
      <c r="EI13" s="31">
        <f t="shared" si="36"/>
        <v>0</v>
      </c>
      <c r="EJ13" s="31">
        <f t="shared" si="36"/>
        <v>0</v>
      </c>
      <c r="EK13" s="31">
        <f t="shared" si="36"/>
        <v>0</v>
      </c>
      <c r="EL13" s="31">
        <f t="shared" si="36"/>
        <v>0</v>
      </c>
      <c r="EM13" s="31">
        <f t="shared" si="36"/>
        <v>0</v>
      </c>
    </row>
    <row r="14" spans="1:143" ht="25.5" customHeight="1">
      <c r="A14" s="45">
        <v>12</v>
      </c>
      <c r="B14" s="75"/>
      <c r="C14" s="95"/>
      <c r="D14" s="77"/>
      <c r="E14" s="46"/>
      <c r="F14" s="47">
        <f t="shared" si="37"/>
        <v>0</v>
      </c>
      <c r="G14" s="48"/>
      <c r="H14" s="49"/>
      <c r="K14" s="31" t="e">
        <f>+F14*#REF!</f>
        <v>#REF!</v>
      </c>
      <c r="P14" s="31">
        <v>2</v>
      </c>
      <c r="Q14" s="31">
        <v>3</v>
      </c>
      <c r="R14" s="31">
        <v>4</v>
      </c>
      <c r="S14" s="31">
        <v>5</v>
      </c>
      <c r="T14" s="31">
        <v>6</v>
      </c>
      <c r="U14" s="31">
        <v>7</v>
      </c>
      <c r="V14" s="31">
        <v>8</v>
      </c>
      <c r="W14" s="31">
        <v>9</v>
      </c>
      <c r="X14" s="31">
        <v>10</v>
      </c>
      <c r="AM14" s="31">
        <f t="shared" si="1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  <c r="AW14" s="31">
        <f t="shared" si="2"/>
        <v>0</v>
      </c>
      <c r="AX14" s="31">
        <f t="shared" si="2"/>
        <v>0</v>
      </c>
      <c r="AY14" s="31">
        <f t="shared" si="2"/>
        <v>0</v>
      </c>
      <c r="BA14" s="31" t="s">
        <v>275</v>
      </c>
      <c r="BB14" s="31">
        <f>+AX1</f>
        <v>0</v>
      </c>
      <c r="BE14" s="83">
        <f t="shared" si="3"/>
        <v>0</v>
      </c>
      <c r="BF14" s="31">
        <f t="shared" si="38"/>
        <v>0</v>
      </c>
      <c r="BG14" s="31">
        <f t="shared" si="39"/>
        <v>0</v>
      </c>
      <c r="BH14" s="31">
        <f t="shared" si="40"/>
        <v>0</v>
      </c>
      <c r="BI14" s="31">
        <f t="shared" si="41"/>
        <v>0</v>
      </c>
      <c r="BJ14" s="31">
        <f t="shared" si="42"/>
        <v>0</v>
      </c>
      <c r="BK14" s="31">
        <f t="shared" si="43"/>
        <v>0</v>
      </c>
      <c r="BL14" s="31">
        <f t="shared" si="44"/>
        <v>0</v>
      </c>
      <c r="BM14" s="83">
        <f t="shared" si="4"/>
        <v>0</v>
      </c>
      <c r="BN14" s="31">
        <f t="shared" si="5"/>
        <v>0</v>
      </c>
      <c r="BO14" s="31">
        <f t="shared" si="6"/>
        <v>0</v>
      </c>
      <c r="BP14" s="31">
        <f t="shared" si="6"/>
        <v>0</v>
      </c>
      <c r="BQ14" s="31">
        <f t="shared" si="6"/>
        <v>0</v>
      </c>
      <c r="BR14" s="31">
        <f t="shared" si="6"/>
        <v>0</v>
      </c>
      <c r="BS14" s="31">
        <f t="shared" si="6"/>
        <v>0</v>
      </c>
      <c r="BT14" s="31">
        <f t="shared" si="6"/>
        <v>0</v>
      </c>
      <c r="BU14" s="83">
        <f t="shared" si="7"/>
        <v>0</v>
      </c>
      <c r="BV14" s="31">
        <f t="shared" si="8"/>
        <v>0</v>
      </c>
      <c r="BW14" s="31">
        <f t="shared" si="8"/>
        <v>0</v>
      </c>
      <c r="BX14" s="31">
        <f t="shared" si="9"/>
        <v>0</v>
      </c>
      <c r="BY14" s="31">
        <f t="shared" si="9"/>
        <v>0</v>
      </c>
      <c r="BZ14" s="31">
        <f t="shared" si="9"/>
        <v>0</v>
      </c>
      <c r="CA14" s="31">
        <f t="shared" si="9"/>
        <v>0</v>
      </c>
      <c r="CB14" s="83">
        <f t="shared" si="10"/>
        <v>0</v>
      </c>
      <c r="CC14" s="31">
        <f t="shared" si="11"/>
        <v>0</v>
      </c>
      <c r="CD14" s="31">
        <f t="shared" si="12"/>
        <v>0</v>
      </c>
      <c r="CE14" s="31">
        <f t="shared" si="12"/>
        <v>0</v>
      </c>
      <c r="CF14" s="31">
        <f t="shared" si="12"/>
        <v>0</v>
      </c>
      <c r="CG14" s="31">
        <f t="shared" si="12"/>
        <v>0</v>
      </c>
      <c r="CH14" s="31">
        <f t="shared" si="12"/>
        <v>0</v>
      </c>
      <c r="CI14" s="83">
        <f t="shared" si="13"/>
        <v>0</v>
      </c>
      <c r="CJ14" s="31">
        <f t="shared" si="14"/>
        <v>0</v>
      </c>
      <c r="CK14" s="31">
        <f t="shared" si="15"/>
        <v>0</v>
      </c>
      <c r="CL14" s="31">
        <f t="shared" si="15"/>
        <v>0</v>
      </c>
      <c r="CM14" s="31">
        <f t="shared" si="15"/>
        <v>0</v>
      </c>
      <c r="CN14" s="31">
        <f t="shared" si="15"/>
        <v>0</v>
      </c>
      <c r="CO14" s="83">
        <f t="shared" si="16"/>
        <v>0</v>
      </c>
      <c r="CP14" s="31">
        <f t="shared" si="17"/>
        <v>0</v>
      </c>
      <c r="CQ14" s="31">
        <f t="shared" si="18"/>
        <v>0</v>
      </c>
      <c r="CR14" s="31">
        <f t="shared" si="18"/>
        <v>0</v>
      </c>
      <c r="CS14" s="31">
        <f t="shared" si="18"/>
        <v>0</v>
      </c>
      <c r="CT14" s="31">
        <f t="shared" si="18"/>
        <v>0</v>
      </c>
      <c r="CU14" s="31">
        <f t="shared" si="18"/>
        <v>0</v>
      </c>
      <c r="CV14" s="31">
        <f t="shared" si="18"/>
        <v>0</v>
      </c>
      <c r="CW14" s="31">
        <f t="shared" si="18"/>
        <v>0</v>
      </c>
      <c r="CX14" s="31">
        <f t="shared" si="18"/>
        <v>0</v>
      </c>
      <c r="CY14" s="83">
        <f t="shared" si="19"/>
        <v>0</v>
      </c>
      <c r="CZ14" s="31">
        <f t="shared" si="20"/>
        <v>0</v>
      </c>
      <c r="DA14" s="31">
        <f t="shared" si="21"/>
        <v>0</v>
      </c>
      <c r="DB14" s="31">
        <f t="shared" si="21"/>
        <v>0</v>
      </c>
      <c r="DC14" s="31">
        <f t="shared" si="21"/>
        <v>0</v>
      </c>
      <c r="DD14" s="31">
        <f t="shared" si="21"/>
        <v>0</v>
      </c>
      <c r="DE14" s="31">
        <f t="shared" si="21"/>
        <v>0</v>
      </c>
      <c r="DF14" s="31">
        <f t="shared" si="21"/>
        <v>0</v>
      </c>
      <c r="DG14" s="83">
        <f t="shared" si="22"/>
        <v>0</v>
      </c>
      <c r="DH14" s="31">
        <f t="shared" si="23"/>
        <v>0</v>
      </c>
      <c r="DI14" s="31">
        <f t="shared" si="24"/>
        <v>0</v>
      </c>
      <c r="DJ14" s="31">
        <f t="shared" si="24"/>
        <v>0</v>
      </c>
      <c r="DK14" s="31">
        <f t="shared" si="24"/>
        <v>0</v>
      </c>
      <c r="DL14" s="83">
        <f t="shared" si="25"/>
        <v>0</v>
      </c>
      <c r="DM14" s="31">
        <f t="shared" si="26"/>
        <v>0</v>
      </c>
      <c r="DN14" s="31">
        <f t="shared" si="27"/>
        <v>0</v>
      </c>
      <c r="DO14" s="31">
        <f t="shared" si="27"/>
        <v>0</v>
      </c>
      <c r="DP14" s="31">
        <f t="shared" si="27"/>
        <v>0</v>
      </c>
      <c r="DQ14" s="83">
        <f t="shared" si="28"/>
        <v>0</v>
      </c>
      <c r="DR14" s="31">
        <f t="shared" si="29"/>
        <v>0</v>
      </c>
      <c r="DS14" s="31">
        <f t="shared" si="30"/>
        <v>0</v>
      </c>
      <c r="DT14" s="31">
        <f t="shared" si="30"/>
        <v>0</v>
      </c>
      <c r="DU14" s="31">
        <f t="shared" si="30"/>
        <v>0</v>
      </c>
      <c r="DV14" s="31">
        <f t="shared" si="30"/>
        <v>0</v>
      </c>
      <c r="DW14" s="31">
        <f t="shared" si="30"/>
        <v>0</v>
      </c>
      <c r="DX14" s="83">
        <f t="shared" si="31"/>
        <v>0</v>
      </c>
      <c r="DY14" s="31">
        <f t="shared" si="32"/>
        <v>0</v>
      </c>
      <c r="DZ14" s="31">
        <f t="shared" si="33"/>
        <v>0</v>
      </c>
      <c r="EA14" s="31">
        <f t="shared" si="33"/>
        <v>0</v>
      </c>
      <c r="EB14" s="31">
        <f t="shared" si="33"/>
        <v>0</v>
      </c>
      <c r="EC14" s="31">
        <f t="shared" si="33"/>
        <v>0</v>
      </c>
      <c r="ED14" s="31">
        <f t="shared" si="33"/>
        <v>0</v>
      </c>
      <c r="EE14" s="31">
        <f t="shared" si="33"/>
        <v>0</v>
      </c>
      <c r="EF14" s="83">
        <f t="shared" si="34"/>
        <v>0</v>
      </c>
      <c r="EG14" s="31">
        <f t="shared" si="35"/>
        <v>0</v>
      </c>
      <c r="EH14" s="31">
        <f t="shared" si="36"/>
        <v>0</v>
      </c>
      <c r="EI14" s="31">
        <f t="shared" si="36"/>
        <v>0</v>
      </c>
      <c r="EJ14" s="31">
        <f t="shared" si="36"/>
        <v>0</v>
      </c>
      <c r="EK14" s="31">
        <f t="shared" si="36"/>
        <v>0</v>
      </c>
      <c r="EL14" s="31">
        <f t="shared" si="36"/>
        <v>0</v>
      </c>
      <c r="EM14" s="31">
        <f t="shared" si="36"/>
        <v>0</v>
      </c>
    </row>
    <row r="15" spans="1:143" ht="25.5" customHeight="1">
      <c r="A15" s="45">
        <v>13</v>
      </c>
      <c r="B15" s="75"/>
      <c r="C15" s="95"/>
      <c r="D15" s="77"/>
      <c r="E15" s="46"/>
      <c r="F15" s="47">
        <f t="shared" si="37"/>
        <v>0</v>
      </c>
      <c r="G15" s="48"/>
      <c r="H15" s="49"/>
      <c r="K15" s="31" t="e">
        <f>+F15*#REF!</f>
        <v>#REF!</v>
      </c>
      <c r="O15" s="31">
        <v>1</v>
      </c>
      <c r="P15" s="31" t="e">
        <f t="shared" ref="P15:X15" si="45">IF(VLOOKUP($G3,Filiera,P$14,FALSE)=0,"",VLOOKUP($G3,Filiera,P$14,FALSE))</f>
        <v>#N/A</v>
      </c>
      <c r="Q15" s="31" t="e">
        <f t="shared" si="45"/>
        <v>#N/A</v>
      </c>
      <c r="R15" s="31" t="e">
        <f t="shared" si="45"/>
        <v>#N/A</v>
      </c>
      <c r="S15" s="31" t="e">
        <f t="shared" si="45"/>
        <v>#N/A</v>
      </c>
      <c r="T15" s="31" t="e">
        <f t="shared" si="45"/>
        <v>#N/A</v>
      </c>
      <c r="U15" s="31" t="e">
        <f t="shared" si="45"/>
        <v>#N/A</v>
      </c>
      <c r="V15" s="31" t="e">
        <f t="shared" si="45"/>
        <v>#N/A</v>
      </c>
      <c r="W15" s="31" t="e">
        <f t="shared" si="45"/>
        <v>#N/A</v>
      </c>
      <c r="X15" s="31" t="e">
        <f t="shared" si="45"/>
        <v>#N/A</v>
      </c>
      <c r="Y15" s="31" t="e">
        <f>VLOOKUP(P3,Filiera,Y14,FALSE)</f>
        <v>#N/A</v>
      </c>
      <c r="AM15" s="31">
        <f t="shared" si="1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  <c r="AW15" s="31">
        <f t="shared" si="2"/>
        <v>0</v>
      </c>
      <c r="AX15" s="31">
        <f t="shared" si="2"/>
        <v>0</v>
      </c>
      <c r="AY15" s="31">
        <f t="shared" si="2"/>
        <v>0</v>
      </c>
      <c r="BA15" s="31" t="s">
        <v>276</v>
      </c>
      <c r="BB15" s="31">
        <f>+AY1</f>
        <v>0</v>
      </c>
      <c r="BE15" s="83">
        <f t="shared" si="3"/>
        <v>0</v>
      </c>
      <c r="BF15" s="31">
        <f t="shared" si="38"/>
        <v>0</v>
      </c>
      <c r="BG15" s="31">
        <f t="shared" si="39"/>
        <v>0</v>
      </c>
      <c r="BH15" s="31">
        <f t="shared" si="40"/>
        <v>0</v>
      </c>
      <c r="BI15" s="31">
        <f t="shared" si="41"/>
        <v>0</v>
      </c>
      <c r="BJ15" s="31">
        <f t="shared" si="42"/>
        <v>0</v>
      </c>
      <c r="BK15" s="31">
        <f t="shared" si="43"/>
        <v>0</v>
      </c>
      <c r="BL15" s="31">
        <f t="shared" si="44"/>
        <v>0</v>
      </c>
      <c r="BM15" s="83">
        <f t="shared" si="4"/>
        <v>0</v>
      </c>
      <c r="BN15" s="31">
        <f t="shared" si="5"/>
        <v>0</v>
      </c>
      <c r="BO15" s="31">
        <f t="shared" si="6"/>
        <v>0</v>
      </c>
      <c r="BP15" s="31">
        <f t="shared" si="6"/>
        <v>0</v>
      </c>
      <c r="BQ15" s="31">
        <f t="shared" si="6"/>
        <v>0</v>
      </c>
      <c r="BR15" s="31">
        <f t="shared" si="6"/>
        <v>0</v>
      </c>
      <c r="BS15" s="31">
        <f t="shared" si="6"/>
        <v>0</v>
      </c>
      <c r="BT15" s="31">
        <f t="shared" si="6"/>
        <v>0</v>
      </c>
      <c r="BU15" s="83">
        <f t="shared" si="7"/>
        <v>0</v>
      </c>
      <c r="BV15" s="31">
        <f t="shared" si="8"/>
        <v>0</v>
      </c>
      <c r="BW15" s="31">
        <f t="shared" si="8"/>
        <v>0</v>
      </c>
      <c r="BX15" s="31">
        <f t="shared" si="9"/>
        <v>0</v>
      </c>
      <c r="BY15" s="31">
        <f t="shared" si="9"/>
        <v>0</v>
      </c>
      <c r="BZ15" s="31">
        <f t="shared" si="9"/>
        <v>0</v>
      </c>
      <c r="CA15" s="31">
        <f t="shared" si="9"/>
        <v>0</v>
      </c>
      <c r="CB15" s="83">
        <f t="shared" si="10"/>
        <v>0</v>
      </c>
      <c r="CC15" s="31">
        <f t="shared" si="11"/>
        <v>0</v>
      </c>
      <c r="CD15" s="31">
        <f t="shared" si="12"/>
        <v>0</v>
      </c>
      <c r="CE15" s="31">
        <f t="shared" si="12"/>
        <v>0</v>
      </c>
      <c r="CF15" s="31">
        <f t="shared" si="12"/>
        <v>0</v>
      </c>
      <c r="CG15" s="31">
        <f t="shared" si="12"/>
        <v>0</v>
      </c>
      <c r="CH15" s="31">
        <f t="shared" si="12"/>
        <v>0</v>
      </c>
      <c r="CI15" s="83">
        <f t="shared" si="13"/>
        <v>0</v>
      </c>
      <c r="CJ15" s="31">
        <f t="shared" si="14"/>
        <v>0</v>
      </c>
      <c r="CK15" s="31">
        <f t="shared" si="15"/>
        <v>0</v>
      </c>
      <c r="CL15" s="31">
        <f t="shared" si="15"/>
        <v>0</v>
      </c>
      <c r="CM15" s="31">
        <f t="shared" si="15"/>
        <v>0</v>
      </c>
      <c r="CN15" s="31">
        <f t="shared" si="15"/>
        <v>0</v>
      </c>
      <c r="CO15" s="83">
        <f t="shared" si="16"/>
        <v>0</v>
      </c>
      <c r="CP15" s="31">
        <f t="shared" si="17"/>
        <v>0</v>
      </c>
      <c r="CQ15" s="31">
        <f t="shared" si="18"/>
        <v>0</v>
      </c>
      <c r="CR15" s="31">
        <f t="shared" si="18"/>
        <v>0</v>
      </c>
      <c r="CS15" s="31">
        <f t="shared" si="18"/>
        <v>0</v>
      </c>
      <c r="CT15" s="31">
        <f t="shared" si="18"/>
        <v>0</v>
      </c>
      <c r="CU15" s="31">
        <f t="shared" si="18"/>
        <v>0</v>
      </c>
      <c r="CV15" s="31">
        <f t="shared" si="18"/>
        <v>0</v>
      </c>
      <c r="CW15" s="31">
        <f t="shared" si="18"/>
        <v>0</v>
      </c>
      <c r="CX15" s="31">
        <f t="shared" si="18"/>
        <v>0</v>
      </c>
      <c r="CY15" s="83">
        <f t="shared" si="19"/>
        <v>0</v>
      </c>
      <c r="CZ15" s="31">
        <f t="shared" si="20"/>
        <v>0</v>
      </c>
      <c r="DA15" s="31">
        <f t="shared" si="21"/>
        <v>0</v>
      </c>
      <c r="DB15" s="31">
        <f t="shared" si="21"/>
        <v>0</v>
      </c>
      <c r="DC15" s="31">
        <f t="shared" si="21"/>
        <v>0</v>
      </c>
      <c r="DD15" s="31">
        <f t="shared" si="21"/>
        <v>0</v>
      </c>
      <c r="DE15" s="31">
        <f t="shared" si="21"/>
        <v>0</v>
      </c>
      <c r="DF15" s="31">
        <f t="shared" si="21"/>
        <v>0</v>
      </c>
      <c r="DG15" s="83">
        <f t="shared" si="22"/>
        <v>0</v>
      </c>
      <c r="DH15" s="31">
        <f t="shared" si="23"/>
        <v>0</v>
      </c>
      <c r="DI15" s="31">
        <f t="shared" si="24"/>
        <v>0</v>
      </c>
      <c r="DJ15" s="31">
        <f t="shared" si="24"/>
        <v>0</v>
      </c>
      <c r="DK15" s="31">
        <f t="shared" si="24"/>
        <v>0</v>
      </c>
      <c r="DL15" s="83">
        <f t="shared" si="25"/>
        <v>0</v>
      </c>
      <c r="DM15" s="31">
        <f t="shared" si="26"/>
        <v>0</v>
      </c>
      <c r="DN15" s="31">
        <f t="shared" si="27"/>
        <v>0</v>
      </c>
      <c r="DO15" s="31">
        <f t="shared" si="27"/>
        <v>0</v>
      </c>
      <c r="DP15" s="31">
        <f t="shared" si="27"/>
        <v>0</v>
      </c>
      <c r="DQ15" s="83">
        <f t="shared" si="28"/>
        <v>0</v>
      </c>
      <c r="DR15" s="31">
        <f t="shared" si="29"/>
        <v>0</v>
      </c>
      <c r="DS15" s="31">
        <f t="shared" si="30"/>
        <v>0</v>
      </c>
      <c r="DT15" s="31">
        <f t="shared" si="30"/>
        <v>0</v>
      </c>
      <c r="DU15" s="31">
        <f t="shared" si="30"/>
        <v>0</v>
      </c>
      <c r="DV15" s="31">
        <f t="shared" si="30"/>
        <v>0</v>
      </c>
      <c r="DW15" s="31">
        <f t="shared" si="30"/>
        <v>0</v>
      </c>
      <c r="DX15" s="83">
        <f t="shared" si="31"/>
        <v>0</v>
      </c>
      <c r="DY15" s="31">
        <f t="shared" si="32"/>
        <v>0</v>
      </c>
      <c r="DZ15" s="31">
        <f t="shared" si="33"/>
        <v>0</v>
      </c>
      <c r="EA15" s="31">
        <f t="shared" si="33"/>
        <v>0</v>
      </c>
      <c r="EB15" s="31">
        <f t="shared" si="33"/>
        <v>0</v>
      </c>
      <c r="EC15" s="31">
        <f t="shared" si="33"/>
        <v>0</v>
      </c>
      <c r="ED15" s="31">
        <f t="shared" si="33"/>
        <v>0</v>
      </c>
      <c r="EE15" s="31">
        <f t="shared" si="33"/>
        <v>0</v>
      </c>
      <c r="EF15" s="83">
        <f t="shared" si="34"/>
        <v>0</v>
      </c>
      <c r="EG15" s="31">
        <f t="shared" si="35"/>
        <v>0</v>
      </c>
      <c r="EH15" s="31">
        <f t="shared" si="36"/>
        <v>0</v>
      </c>
      <c r="EI15" s="31">
        <f t="shared" si="36"/>
        <v>0</v>
      </c>
      <c r="EJ15" s="31">
        <f t="shared" si="36"/>
        <v>0</v>
      </c>
      <c r="EK15" s="31">
        <f t="shared" si="36"/>
        <v>0</v>
      </c>
      <c r="EL15" s="31">
        <f t="shared" si="36"/>
        <v>0</v>
      </c>
      <c r="EM15" s="31">
        <f t="shared" si="36"/>
        <v>0</v>
      </c>
    </row>
    <row r="16" spans="1:143" ht="25.5" customHeight="1">
      <c r="A16" s="45">
        <v>14</v>
      </c>
      <c r="B16" s="75"/>
      <c r="C16" s="95"/>
      <c r="D16" s="77"/>
      <c r="E16" s="46"/>
      <c r="F16" s="47">
        <f t="shared" si="37"/>
        <v>0</v>
      </c>
      <c r="G16" s="48"/>
      <c r="H16" s="49"/>
      <c r="K16" s="31" t="e">
        <f>+F16*#REF!</f>
        <v>#REF!</v>
      </c>
      <c r="O16" s="31">
        <v>2</v>
      </c>
      <c r="P16" s="31" t="e">
        <f t="shared" ref="P16:X16" si="46">IF(VLOOKUP($G4,Filiera,P$14,FALSE)=0,"",VLOOKUP($G4,Filiera,P$14,FALSE))</f>
        <v>#N/A</v>
      </c>
      <c r="Q16" s="31" t="e">
        <f t="shared" si="46"/>
        <v>#N/A</v>
      </c>
      <c r="R16" s="31" t="e">
        <f t="shared" si="46"/>
        <v>#N/A</v>
      </c>
      <c r="S16" s="31" t="e">
        <f t="shared" si="46"/>
        <v>#N/A</v>
      </c>
      <c r="T16" s="31" t="e">
        <f t="shared" si="46"/>
        <v>#N/A</v>
      </c>
      <c r="U16" s="31" t="e">
        <f t="shared" si="46"/>
        <v>#N/A</v>
      </c>
      <c r="V16" s="31" t="e">
        <f t="shared" si="46"/>
        <v>#N/A</v>
      </c>
      <c r="W16" s="31" t="e">
        <f t="shared" si="46"/>
        <v>#N/A</v>
      </c>
      <c r="X16" s="31" t="e">
        <f t="shared" si="46"/>
        <v>#N/A</v>
      </c>
      <c r="AM16" s="31">
        <f t="shared" si="1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  <c r="AW16" s="31">
        <f t="shared" si="2"/>
        <v>0</v>
      </c>
      <c r="AX16" s="31">
        <f t="shared" si="2"/>
        <v>0</v>
      </c>
      <c r="AY16" s="31">
        <f t="shared" si="2"/>
        <v>0</v>
      </c>
      <c r="BE16" s="83">
        <f t="shared" si="3"/>
        <v>0</v>
      </c>
      <c r="BF16" s="31">
        <f t="shared" si="38"/>
        <v>0</v>
      </c>
      <c r="BG16" s="31">
        <f t="shared" si="39"/>
        <v>0</v>
      </c>
      <c r="BH16" s="31">
        <f t="shared" si="40"/>
        <v>0</v>
      </c>
      <c r="BI16" s="31">
        <f t="shared" si="41"/>
        <v>0</v>
      </c>
      <c r="BJ16" s="31">
        <f t="shared" si="42"/>
        <v>0</v>
      </c>
      <c r="BK16" s="31">
        <f t="shared" si="43"/>
        <v>0</v>
      </c>
      <c r="BL16" s="31">
        <f t="shared" si="44"/>
        <v>0</v>
      </c>
      <c r="BM16" s="83">
        <f t="shared" si="4"/>
        <v>0</v>
      </c>
      <c r="BN16" s="31">
        <f t="shared" si="5"/>
        <v>0</v>
      </c>
      <c r="BO16" s="31">
        <f t="shared" si="6"/>
        <v>0</v>
      </c>
      <c r="BP16" s="31">
        <f t="shared" si="6"/>
        <v>0</v>
      </c>
      <c r="BQ16" s="31">
        <f t="shared" si="6"/>
        <v>0</v>
      </c>
      <c r="BR16" s="31">
        <f t="shared" si="6"/>
        <v>0</v>
      </c>
      <c r="BS16" s="31">
        <f t="shared" si="6"/>
        <v>0</v>
      </c>
      <c r="BT16" s="31">
        <f t="shared" si="6"/>
        <v>0</v>
      </c>
      <c r="BU16" s="83">
        <f t="shared" si="7"/>
        <v>0</v>
      </c>
      <c r="BV16" s="31">
        <f t="shared" si="8"/>
        <v>0</v>
      </c>
      <c r="BW16" s="31">
        <f t="shared" si="8"/>
        <v>0</v>
      </c>
      <c r="BX16" s="31">
        <f t="shared" si="9"/>
        <v>0</v>
      </c>
      <c r="BY16" s="31">
        <f t="shared" si="9"/>
        <v>0</v>
      </c>
      <c r="BZ16" s="31">
        <f t="shared" si="9"/>
        <v>0</v>
      </c>
      <c r="CA16" s="31">
        <f t="shared" si="9"/>
        <v>0</v>
      </c>
      <c r="CB16" s="83">
        <f t="shared" si="10"/>
        <v>0</v>
      </c>
      <c r="CC16" s="31">
        <f t="shared" si="11"/>
        <v>0</v>
      </c>
      <c r="CD16" s="31">
        <f t="shared" si="12"/>
        <v>0</v>
      </c>
      <c r="CE16" s="31">
        <f t="shared" si="12"/>
        <v>0</v>
      </c>
      <c r="CF16" s="31">
        <f t="shared" si="12"/>
        <v>0</v>
      </c>
      <c r="CG16" s="31">
        <f t="shared" si="12"/>
        <v>0</v>
      </c>
      <c r="CH16" s="31">
        <f t="shared" si="12"/>
        <v>0</v>
      </c>
      <c r="CI16" s="83">
        <f t="shared" si="13"/>
        <v>0</v>
      </c>
      <c r="CJ16" s="31">
        <f t="shared" si="14"/>
        <v>0</v>
      </c>
      <c r="CK16" s="31">
        <f t="shared" si="15"/>
        <v>0</v>
      </c>
      <c r="CL16" s="31">
        <f t="shared" si="15"/>
        <v>0</v>
      </c>
      <c r="CM16" s="31">
        <f t="shared" si="15"/>
        <v>0</v>
      </c>
      <c r="CN16" s="31">
        <f t="shared" si="15"/>
        <v>0</v>
      </c>
      <c r="CO16" s="83">
        <f t="shared" si="16"/>
        <v>0</v>
      </c>
      <c r="CP16" s="31">
        <f t="shared" si="17"/>
        <v>0</v>
      </c>
      <c r="CQ16" s="31">
        <f t="shared" si="18"/>
        <v>0</v>
      </c>
      <c r="CR16" s="31">
        <f t="shared" si="18"/>
        <v>0</v>
      </c>
      <c r="CS16" s="31">
        <f t="shared" si="18"/>
        <v>0</v>
      </c>
      <c r="CT16" s="31">
        <f t="shared" si="18"/>
        <v>0</v>
      </c>
      <c r="CU16" s="31">
        <f t="shared" si="18"/>
        <v>0</v>
      </c>
      <c r="CV16" s="31">
        <f t="shared" si="18"/>
        <v>0</v>
      </c>
      <c r="CW16" s="31">
        <f t="shared" si="18"/>
        <v>0</v>
      </c>
      <c r="CX16" s="31">
        <f t="shared" si="18"/>
        <v>0</v>
      </c>
      <c r="CY16" s="83">
        <f t="shared" si="19"/>
        <v>0</v>
      </c>
      <c r="CZ16" s="31">
        <f t="shared" si="20"/>
        <v>0</v>
      </c>
      <c r="DA16" s="31">
        <f t="shared" si="21"/>
        <v>0</v>
      </c>
      <c r="DB16" s="31">
        <f t="shared" si="21"/>
        <v>0</v>
      </c>
      <c r="DC16" s="31">
        <f t="shared" si="21"/>
        <v>0</v>
      </c>
      <c r="DD16" s="31">
        <f t="shared" si="21"/>
        <v>0</v>
      </c>
      <c r="DE16" s="31">
        <f t="shared" si="21"/>
        <v>0</v>
      </c>
      <c r="DF16" s="31">
        <f t="shared" si="21"/>
        <v>0</v>
      </c>
      <c r="DG16" s="83">
        <f t="shared" si="22"/>
        <v>0</v>
      </c>
      <c r="DH16" s="31">
        <f t="shared" si="23"/>
        <v>0</v>
      </c>
      <c r="DI16" s="31">
        <f t="shared" si="24"/>
        <v>0</v>
      </c>
      <c r="DJ16" s="31">
        <f t="shared" si="24"/>
        <v>0</v>
      </c>
      <c r="DK16" s="31">
        <f t="shared" si="24"/>
        <v>0</v>
      </c>
      <c r="DL16" s="83">
        <f t="shared" si="25"/>
        <v>0</v>
      </c>
      <c r="DM16" s="31">
        <f t="shared" si="26"/>
        <v>0</v>
      </c>
      <c r="DN16" s="31">
        <f t="shared" si="27"/>
        <v>0</v>
      </c>
      <c r="DO16" s="31">
        <f t="shared" si="27"/>
        <v>0</v>
      </c>
      <c r="DP16" s="31">
        <f t="shared" si="27"/>
        <v>0</v>
      </c>
      <c r="DQ16" s="83">
        <f t="shared" si="28"/>
        <v>0</v>
      </c>
      <c r="DR16" s="31">
        <f t="shared" si="29"/>
        <v>0</v>
      </c>
      <c r="DS16" s="31">
        <f t="shared" si="30"/>
        <v>0</v>
      </c>
      <c r="DT16" s="31">
        <f t="shared" si="30"/>
        <v>0</v>
      </c>
      <c r="DU16" s="31">
        <f t="shared" si="30"/>
        <v>0</v>
      </c>
      <c r="DV16" s="31">
        <f t="shared" si="30"/>
        <v>0</v>
      </c>
      <c r="DW16" s="31">
        <f t="shared" si="30"/>
        <v>0</v>
      </c>
      <c r="DX16" s="83">
        <f t="shared" si="31"/>
        <v>0</v>
      </c>
      <c r="DY16" s="31">
        <f t="shared" si="32"/>
        <v>0</v>
      </c>
      <c r="DZ16" s="31">
        <f t="shared" si="33"/>
        <v>0</v>
      </c>
      <c r="EA16" s="31">
        <f t="shared" si="33"/>
        <v>0</v>
      </c>
      <c r="EB16" s="31">
        <f t="shared" si="33"/>
        <v>0</v>
      </c>
      <c r="EC16" s="31">
        <f t="shared" si="33"/>
        <v>0</v>
      </c>
      <c r="ED16" s="31">
        <f t="shared" si="33"/>
        <v>0</v>
      </c>
      <c r="EE16" s="31">
        <f t="shared" si="33"/>
        <v>0</v>
      </c>
      <c r="EF16" s="83">
        <f t="shared" si="34"/>
        <v>0</v>
      </c>
      <c r="EG16" s="31">
        <f t="shared" si="35"/>
        <v>0</v>
      </c>
      <c r="EH16" s="31">
        <f t="shared" si="36"/>
        <v>0</v>
      </c>
      <c r="EI16" s="31">
        <f t="shared" si="36"/>
        <v>0</v>
      </c>
      <c r="EJ16" s="31">
        <f t="shared" si="36"/>
        <v>0</v>
      </c>
      <c r="EK16" s="31">
        <f t="shared" si="36"/>
        <v>0</v>
      </c>
      <c r="EL16" s="31">
        <f t="shared" si="36"/>
        <v>0</v>
      </c>
      <c r="EM16" s="31">
        <f t="shared" si="36"/>
        <v>0</v>
      </c>
    </row>
    <row r="17" spans="1:143" ht="25.5" customHeight="1">
      <c r="A17" s="45">
        <v>15</v>
      </c>
      <c r="B17" s="75"/>
      <c r="C17" s="95"/>
      <c r="D17" s="77"/>
      <c r="E17" s="46"/>
      <c r="F17" s="47">
        <f t="shared" si="37"/>
        <v>0</v>
      </c>
      <c r="G17" s="48"/>
      <c r="H17" s="49"/>
      <c r="K17" s="31" t="e">
        <f>+F17*#REF!</f>
        <v>#REF!</v>
      </c>
      <c r="O17" s="31">
        <v>3</v>
      </c>
      <c r="P17" s="31" t="e">
        <f t="shared" ref="P17:X17" si="47">IF(VLOOKUP($G5,Filiera,P$14,FALSE)=0,"",VLOOKUP($G5,Filiera,P$14,FALSE))</f>
        <v>#N/A</v>
      </c>
      <c r="Q17" s="31" t="e">
        <f t="shared" si="47"/>
        <v>#N/A</v>
      </c>
      <c r="R17" s="31" t="e">
        <f t="shared" si="47"/>
        <v>#N/A</v>
      </c>
      <c r="S17" s="31" t="e">
        <f t="shared" si="47"/>
        <v>#N/A</v>
      </c>
      <c r="T17" s="31" t="e">
        <f t="shared" si="47"/>
        <v>#N/A</v>
      </c>
      <c r="U17" s="31" t="e">
        <f t="shared" si="47"/>
        <v>#N/A</v>
      </c>
      <c r="V17" s="31" t="e">
        <f t="shared" si="47"/>
        <v>#N/A</v>
      </c>
      <c r="W17" s="31" t="e">
        <f t="shared" si="47"/>
        <v>#N/A</v>
      </c>
      <c r="X17" s="31" t="e">
        <f t="shared" si="47"/>
        <v>#N/A</v>
      </c>
      <c r="AM17" s="31">
        <f t="shared" si="1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  <c r="AW17" s="31">
        <f t="shared" si="2"/>
        <v>0</v>
      </c>
      <c r="AX17" s="31">
        <f t="shared" si="2"/>
        <v>0</v>
      </c>
      <c r="AY17" s="31">
        <f t="shared" si="2"/>
        <v>0</v>
      </c>
      <c r="BE17" s="83">
        <f t="shared" si="3"/>
        <v>0</v>
      </c>
      <c r="BF17" s="31">
        <f t="shared" si="38"/>
        <v>0</v>
      </c>
      <c r="BG17" s="31">
        <f t="shared" si="39"/>
        <v>0</v>
      </c>
      <c r="BH17" s="31">
        <f t="shared" si="40"/>
        <v>0</v>
      </c>
      <c r="BI17" s="31">
        <f t="shared" si="41"/>
        <v>0</v>
      </c>
      <c r="BJ17" s="31">
        <f t="shared" si="42"/>
        <v>0</v>
      </c>
      <c r="BK17" s="31">
        <f t="shared" si="43"/>
        <v>0</v>
      </c>
      <c r="BL17" s="31">
        <f t="shared" si="44"/>
        <v>0</v>
      </c>
      <c r="BM17" s="83">
        <f t="shared" si="4"/>
        <v>0</v>
      </c>
      <c r="BN17" s="31">
        <f t="shared" si="5"/>
        <v>0</v>
      </c>
      <c r="BO17" s="31">
        <f t="shared" si="6"/>
        <v>0</v>
      </c>
      <c r="BP17" s="31">
        <f t="shared" si="6"/>
        <v>0</v>
      </c>
      <c r="BQ17" s="31">
        <f t="shared" si="6"/>
        <v>0</v>
      </c>
      <c r="BR17" s="31">
        <f t="shared" si="6"/>
        <v>0</v>
      </c>
      <c r="BS17" s="31">
        <f t="shared" si="6"/>
        <v>0</v>
      </c>
      <c r="BT17" s="31">
        <f t="shared" si="6"/>
        <v>0</v>
      </c>
      <c r="BU17" s="83">
        <f t="shared" si="7"/>
        <v>0</v>
      </c>
      <c r="BV17" s="31">
        <f t="shared" si="8"/>
        <v>0</v>
      </c>
      <c r="BW17" s="31">
        <f t="shared" si="8"/>
        <v>0</v>
      </c>
      <c r="BX17" s="31">
        <f t="shared" si="9"/>
        <v>0</v>
      </c>
      <c r="BY17" s="31">
        <f t="shared" si="9"/>
        <v>0</v>
      </c>
      <c r="BZ17" s="31">
        <f t="shared" si="9"/>
        <v>0</v>
      </c>
      <c r="CA17" s="31">
        <f t="shared" si="9"/>
        <v>0</v>
      </c>
      <c r="CB17" s="83">
        <f t="shared" si="10"/>
        <v>0</v>
      </c>
      <c r="CC17" s="31">
        <f t="shared" si="11"/>
        <v>0</v>
      </c>
      <c r="CD17" s="31">
        <f t="shared" si="12"/>
        <v>0</v>
      </c>
      <c r="CE17" s="31">
        <f t="shared" si="12"/>
        <v>0</v>
      </c>
      <c r="CF17" s="31">
        <f t="shared" si="12"/>
        <v>0</v>
      </c>
      <c r="CG17" s="31">
        <f t="shared" si="12"/>
        <v>0</v>
      </c>
      <c r="CH17" s="31">
        <f t="shared" si="12"/>
        <v>0</v>
      </c>
      <c r="CI17" s="83">
        <f t="shared" si="13"/>
        <v>0</v>
      </c>
      <c r="CJ17" s="31">
        <f t="shared" si="14"/>
        <v>0</v>
      </c>
      <c r="CK17" s="31">
        <f t="shared" si="15"/>
        <v>0</v>
      </c>
      <c r="CL17" s="31">
        <f t="shared" si="15"/>
        <v>0</v>
      </c>
      <c r="CM17" s="31">
        <f t="shared" si="15"/>
        <v>0</v>
      </c>
      <c r="CN17" s="31">
        <f t="shared" si="15"/>
        <v>0</v>
      </c>
      <c r="CO17" s="83">
        <f t="shared" si="16"/>
        <v>0</v>
      </c>
      <c r="CP17" s="31">
        <f t="shared" si="17"/>
        <v>0</v>
      </c>
      <c r="CQ17" s="31">
        <f t="shared" si="18"/>
        <v>0</v>
      </c>
      <c r="CR17" s="31">
        <f t="shared" si="18"/>
        <v>0</v>
      </c>
      <c r="CS17" s="31">
        <f t="shared" si="18"/>
        <v>0</v>
      </c>
      <c r="CT17" s="31">
        <f t="shared" si="18"/>
        <v>0</v>
      </c>
      <c r="CU17" s="31">
        <f t="shared" si="18"/>
        <v>0</v>
      </c>
      <c r="CV17" s="31">
        <f t="shared" si="18"/>
        <v>0</v>
      </c>
      <c r="CW17" s="31">
        <f t="shared" si="18"/>
        <v>0</v>
      </c>
      <c r="CX17" s="31">
        <f t="shared" si="18"/>
        <v>0</v>
      </c>
      <c r="CY17" s="83">
        <f t="shared" si="19"/>
        <v>0</v>
      </c>
      <c r="CZ17" s="31">
        <f t="shared" si="20"/>
        <v>0</v>
      </c>
      <c r="DA17" s="31">
        <f t="shared" si="21"/>
        <v>0</v>
      </c>
      <c r="DB17" s="31">
        <f t="shared" si="21"/>
        <v>0</v>
      </c>
      <c r="DC17" s="31">
        <f t="shared" si="21"/>
        <v>0</v>
      </c>
      <c r="DD17" s="31">
        <f t="shared" si="21"/>
        <v>0</v>
      </c>
      <c r="DE17" s="31">
        <f t="shared" si="21"/>
        <v>0</v>
      </c>
      <c r="DF17" s="31">
        <f t="shared" si="21"/>
        <v>0</v>
      </c>
      <c r="DG17" s="83">
        <f t="shared" si="22"/>
        <v>0</v>
      </c>
      <c r="DH17" s="31">
        <f t="shared" si="23"/>
        <v>0</v>
      </c>
      <c r="DI17" s="31">
        <f t="shared" si="24"/>
        <v>0</v>
      </c>
      <c r="DJ17" s="31">
        <f t="shared" si="24"/>
        <v>0</v>
      </c>
      <c r="DK17" s="31">
        <f t="shared" si="24"/>
        <v>0</v>
      </c>
      <c r="DL17" s="83">
        <f t="shared" si="25"/>
        <v>0</v>
      </c>
      <c r="DM17" s="31">
        <f t="shared" si="26"/>
        <v>0</v>
      </c>
      <c r="DN17" s="31">
        <f t="shared" si="27"/>
        <v>0</v>
      </c>
      <c r="DO17" s="31">
        <f t="shared" si="27"/>
        <v>0</v>
      </c>
      <c r="DP17" s="31">
        <f t="shared" si="27"/>
        <v>0</v>
      </c>
      <c r="DQ17" s="83">
        <f t="shared" si="28"/>
        <v>0</v>
      </c>
      <c r="DR17" s="31">
        <f t="shared" si="29"/>
        <v>0</v>
      </c>
      <c r="DS17" s="31">
        <f t="shared" si="30"/>
        <v>0</v>
      </c>
      <c r="DT17" s="31">
        <f t="shared" si="30"/>
        <v>0</v>
      </c>
      <c r="DU17" s="31">
        <f t="shared" si="30"/>
        <v>0</v>
      </c>
      <c r="DV17" s="31">
        <f t="shared" si="30"/>
        <v>0</v>
      </c>
      <c r="DW17" s="31">
        <f t="shared" si="30"/>
        <v>0</v>
      </c>
      <c r="DX17" s="83">
        <f t="shared" si="31"/>
        <v>0</v>
      </c>
      <c r="DY17" s="31">
        <f t="shared" si="32"/>
        <v>0</v>
      </c>
      <c r="DZ17" s="31">
        <f t="shared" si="33"/>
        <v>0</v>
      </c>
      <c r="EA17" s="31">
        <f t="shared" si="33"/>
        <v>0</v>
      </c>
      <c r="EB17" s="31">
        <f t="shared" si="33"/>
        <v>0</v>
      </c>
      <c r="EC17" s="31">
        <f t="shared" si="33"/>
        <v>0</v>
      </c>
      <c r="ED17" s="31">
        <f t="shared" si="33"/>
        <v>0</v>
      </c>
      <c r="EE17" s="31">
        <f t="shared" si="33"/>
        <v>0</v>
      </c>
      <c r="EF17" s="83">
        <f t="shared" si="34"/>
        <v>0</v>
      </c>
      <c r="EG17" s="31">
        <f t="shared" si="35"/>
        <v>0</v>
      </c>
      <c r="EH17" s="31">
        <f t="shared" si="36"/>
        <v>0</v>
      </c>
      <c r="EI17" s="31">
        <f t="shared" si="36"/>
        <v>0</v>
      </c>
      <c r="EJ17" s="31">
        <f t="shared" si="36"/>
        <v>0</v>
      </c>
      <c r="EK17" s="31">
        <f t="shared" si="36"/>
        <v>0</v>
      </c>
      <c r="EL17" s="31">
        <f t="shared" si="36"/>
        <v>0</v>
      </c>
      <c r="EM17" s="31">
        <f t="shared" si="36"/>
        <v>0</v>
      </c>
    </row>
    <row r="18" spans="1:143" ht="25.5" customHeight="1">
      <c r="A18" s="45">
        <v>16</v>
      </c>
      <c r="B18" s="75"/>
      <c r="C18" s="95"/>
      <c r="D18" s="77"/>
      <c r="E18" s="46"/>
      <c r="F18" s="47">
        <f t="shared" si="37"/>
        <v>0</v>
      </c>
      <c r="G18" s="48"/>
      <c r="H18" s="49"/>
      <c r="K18" s="31" t="e">
        <f>+F18*#REF!</f>
        <v>#REF!</v>
      </c>
      <c r="O18" s="31">
        <v>4</v>
      </c>
      <c r="P18" s="31" t="e">
        <f t="shared" ref="P18:X18" si="48">IF(VLOOKUP($G6,Filiera,P$14,FALSE)=0,"",VLOOKUP($G6,Filiera,P$14,FALSE))</f>
        <v>#N/A</v>
      </c>
      <c r="Q18" s="31" t="e">
        <f t="shared" si="48"/>
        <v>#N/A</v>
      </c>
      <c r="R18" s="31" t="e">
        <f t="shared" si="48"/>
        <v>#N/A</v>
      </c>
      <c r="S18" s="31" t="e">
        <f t="shared" si="48"/>
        <v>#N/A</v>
      </c>
      <c r="T18" s="31" t="e">
        <f t="shared" si="48"/>
        <v>#N/A</v>
      </c>
      <c r="U18" s="31" t="e">
        <f t="shared" si="48"/>
        <v>#N/A</v>
      </c>
      <c r="V18" s="31" t="e">
        <f t="shared" si="48"/>
        <v>#N/A</v>
      </c>
      <c r="W18" s="31" t="e">
        <f t="shared" si="48"/>
        <v>#N/A</v>
      </c>
      <c r="X18" s="31" t="e">
        <f t="shared" si="48"/>
        <v>#N/A</v>
      </c>
      <c r="AM18" s="31">
        <f t="shared" si="1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  <c r="AW18" s="31">
        <f t="shared" si="2"/>
        <v>0</v>
      </c>
      <c r="AX18" s="31">
        <f t="shared" si="2"/>
        <v>0</v>
      </c>
      <c r="AY18" s="31">
        <f t="shared" si="2"/>
        <v>0</v>
      </c>
      <c r="BE18" s="83">
        <f t="shared" si="3"/>
        <v>0</v>
      </c>
      <c r="BF18" s="31">
        <f t="shared" si="38"/>
        <v>0</v>
      </c>
      <c r="BG18" s="31">
        <f t="shared" si="39"/>
        <v>0</v>
      </c>
      <c r="BH18" s="31">
        <f t="shared" si="40"/>
        <v>0</v>
      </c>
      <c r="BI18" s="31">
        <f t="shared" si="41"/>
        <v>0</v>
      </c>
      <c r="BJ18" s="31">
        <f t="shared" si="42"/>
        <v>0</v>
      </c>
      <c r="BK18" s="31">
        <f t="shared" si="43"/>
        <v>0</v>
      </c>
      <c r="BL18" s="31">
        <f t="shared" si="44"/>
        <v>0</v>
      </c>
      <c r="BM18" s="83">
        <f t="shared" si="4"/>
        <v>0</v>
      </c>
      <c r="BN18" s="31">
        <f t="shared" si="5"/>
        <v>0</v>
      </c>
      <c r="BO18" s="31">
        <f t="shared" si="6"/>
        <v>0</v>
      </c>
      <c r="BP18" s="31">
        <f t="shared" si="6"/>
        <v>0</v>
      </c>
      <c r="BQ18" s="31">
        <f t="shared" si="6"/>
        <v>0</v>
      </c>
      <c r="BR18" s="31">
        <f t="shared" si="6"/>
        <v>0</v>
      </c>
      <c r="BS18" s="31">
        <f t="shared" si="6"/>
        <v>0</v>
      </c>
      <c r="BT18" s="31">
        <f t="shared" si="6"/>
        <v>0</v>
      </c>
      <c r="BU18" s="83">
        <f t="shared" si="7"/>
        <v>0</v>
      </c>
      <c r="BV18" s="31">
        <f t="shared" si="8"/>
        <v>0</v>
      </c>
      <c r="BW18" s="31">
        <f t="shared" si="8"/>
        <v>0</v>
      </c>
      <c r="BX18" s="31">
        <f t="shared" si="9"/>
        <v>0</v>
      </c>
      <c r="BY18" s="31">
        <f t="shared" si="9"/>
        <v>0</v>
      </c>
      <c r="BZ18" s="31">
        <f t="shared" si="9"/>
        <v>0</v>
      </c>
      <c r="CA18" s="31">
        <f t="shared" si="9"/>
        <v>0</v>
      </c>
      <c r="CB18" s="83">
        <f t="shared" si="10"/>
        <v>0</v>
      </c>
      <c r="CC18" s="31">
        <f t="shared" si="11"/>
        <v>0</v>
      </c>
      <c r="CD18" s="31">
        <f t="shared" si="12"/>
        <v>0</v>
      </c>
      <c r="CE18" s="31">
        <f t="shared" si="12"/>
        <v>0</v>
      </c>
      <c r="CF18" s="31">
        <f t="shared" si="12"/>
        <v>0</v>
      </c>
      <c r="CG18" s="31">
        <f t="shared" si="12"/>
        <v>0</v>
      </c>
      <c r="CH18" s="31">
        <f t="shared" si="12"/>
        <v>0</v>
      </c>
      <c r="CI18" s="83">
        <f t="shared" si="13"/>
        <v>0</v>
      </c>
      <c r="CJ18" s="31">
        <f t="shared" si="14"/>
        <v>0</v>
      </c>
      <c r="CK18" s="31">
        <f t="shared" si="15"/>
        <v>0</v>
      </c>
      <c r="CL18" s="31">
        <f t="shared" si="15"/>
        <v>0</v>
      </c>
      <c r="CM18" s="31">
        <f t="shared" si="15"/>
        <v>0</v>
      </c>
      <c r="CN18" s="31">
        <f t="shared" si="15"/>
        <v>0</v>
      </c>
      <c r="CO18" s="83">
        <f t="shared" si="16"/>
        <v>0</v>
      </c>
      <c r="CP18" s="31">
        <f t="shared" si="17"/>
        <v>0</v>
      </c>
      <c r="CQ18" s="31">
        <f t="shared" si="18"/>
        <v>0</v>
      </c>
      <c r="CR18" s="31">
        <f t="shared" si="18"/>
        <v>0</v>
      </c>
      <c r="CS18" s="31">
        <f t="shared" si="18"/>
        <v>0</v>
      </c>
      <c r="CT18" s="31">
        <f t="shared" si="18"/>
        <v>0</v>
      </c>
      <c r="CU18" s="31">
        <f t="shared" si="18"/>
        <v>0</v>
      </c>
      <c r="CV18" s="31">
        <f t="shared" si="18"/>
        <v>0</v>
      </c>
      <c r="CW18" s="31">
        <f t="shared" si="18"/>
        <v>0</v>
      </c>
      <c r="CX18" s="31">
        <f t="shared" si="18"/>
        <v>0</v>
      </c>
      <c r="CY18" s="83">
        <f t="shared" si="19"/>
        <v>0</v>
      </c>
      <c r="CZ18" s="31">
        <f t="shared" si="20"/>
        <v>0</v>
      </c>
      <c r="DA18" s="31">
        <f t="shared" si="21"/>
        <v>0</v>
      </c>
      <c r="DB18" s="31">
        <f t="shared" si="21"/>
        <v>0</v>
      </c>
      <c r="DC18" s="31">
        <f t="shared" si="21"/>
        <v>0</v>
      </c>
      <c r="DD18" s="31">
        <f t="shared" si="21"/>
        <v>0</v>
      </c>
      <c r="DE18" s="31">
        <f t="shared" si="21"/>
        <v>0</v>
      </c>
      <c r="DF18" s="31">
        <f t="shared" si="21"/>
        <v>0</v>
      </c>
      <c r="DG18" s="83">
        <f t="shared" si="22"/>
        <v>0</v>
      </c>
      <c r="DH18" s="31">
        <f t="shared" si="23"/>
        <v>0</v>
      </c>
      <c r="DI18" s="31">
        <f t="shared" si="24"/>
        <v>0</v>
      </c>
      <c r="DJ18" s="31">
        <f t="shared" si="24"/>
        <v>0</v>
      </c>
      <c r="DK18" s="31">
        <f t="shared" si="24"/>
        <v>0</v>
      </c>
      <c r="DL18" s="83">
        <f t="shared" si="25"/>
        <v>0</v>
      </c>
      <c r="DM18" s="31">
        <f t="shared" si="26"/>
        <v>0</v>
      </c>
      <c r="DN18" s="31">
        <f t="shared" si="27"/>
        <v>0</v>
      </c>
      <c r="DO18" s="31">
        <f t="shared" si="27"/>
        <v>0</v>
      </c>
      <c r="DP18" s="31">
        <f t="shared" si="27"/>
        <v>0</v>
      </c>
      <c r="DQ18" s="83">
        <f t="shared" si="28"/>
        <v>0</v>
      </c>
      <c r="DR18" s="31">
        <f t="shared" si="29"/>
        <v>0</v>
      </c>
      <c r="DS18" s="31">
        <f t="shared" si="30"/>
        <v>0</v>
      </c>
      <c r="DT18" s="31">
        <f t="shared" si="30"/>
        <v>0</v>
      </c>
      <c r="DU18" s="31">
        <f t="shared" si="30"/>
        <v>0</v>
      </c>
      <c r="DV18" s="31">
        <f t="shared" si="30"/>
        <v>0</v>
      </c>
      <c r="DW18" s="31">
        <f t="shared" si="30"/>
        <v>0</v>
      </c>
      <c r="DX18" s="83">
        <f t="shared" si="31"/>
        <v>0</v>
      </c>
      <c r="DY18" s="31">
        <f t="shared" si="32"/>
        <v>0</v>
      </c>
      <c r="DZ18" s="31">
        <f t="shared" si="33"/>
        <v>0</v>
      </c>
      <c r="EA18" s="31">
        <f t="shared" si="33"/>
        <v>0</v>
      </c>
      <c r="EB18" s="31">
        <f t="shared" si="33"/>
        <v>0</v>
      </c>
      <c r="EC18" s="31">
        <f t="shared" si="33"/>
        <v>0</v>
      </c>
      <c r="ED18" s="31">
        <f t="shared" si="33"/>
        <v>0</v>
      </c>
      <c r="EE18" s="31">
        <f t="shared" si="33"/>
        <v>0</v>
      </c>
      <c r="EF18" s="83">
        <f t="shared" si="34"/>
        <v>0</v>
      </c>
      <c r="EG18" s="31">
        <f t="shared" si="35"/>
        <v>0</v>
      </c>
      <c r="EH18" s="31">
        <f t="shared" si="36"/>
        <v>0</v>
      </c>
      <c r="EI18" s="31">
        <f t="shared" si="36"/>
        <v>0</v>
      </c>
      <c r="EJ18" s="31">
        <f t="shared" si="36"/>
        <v>0</v>
      </c>
      <c r="EK18" s="31">
        <f t="shared" si="36"/>
        <v>0</v>
      </c>
      <c r="EL18" s="31">
        <f t="shared" si="36"/>
        <v>0</v>
      </c>
      <c r="EM18" s="31">
        <f t="shared" si="36"/>
        <v>0</v>
      </c>
    </row>
    <row r="19" spans="1:143" ht="25.5" customHeight="1">
      <c r="A19" s="45">
        <v>17</v>
      </c>
      <c r="B19" s="75"/>
      <c r="C19" s="95"/>
      <c r="D19" s="77"/>
      <c r="E19" s="46"/>
      <c r="F19" s="47">
        <f t="shared" si="37"/>
        <v>0</v>
      </c>
      <c r="G19" s="48"/>
      <c r="H19" s="49"/>
      <c r="K19" s="31" t="e">
        <f>+F19*#REF!</f>
        <v>#REF!</v>
      </c>
      <c r="O19" s="31">
        <v>5</v>
      </c>
      <c r="P19" s="31" t="e">
        <f t="shared" ref="P19:X19" si="49">IF(VLOOKUP($G7,Filiera,P$14,FALSE)=0,"",VLOOKUP($G7,Filiera,P$14,FALSE))</f>
        <v>#N/A</v>
      </c>
      <c r="Q19" s="31" t="e">
        <f t="shared" si="49"/>
        <v>#N/A</v>
      </c>
      <c r="R19" s="31" t="e">
        <f t="shared" si="49"/>
        <v>#N/A</v>
      </c>
      <c r="S19" s="31" t="e">
        <f t="shared" si="49"/>
        <v>#N/A</v>
      </c>
      <c r="T19" s="31" t="e">
        <f t="shared" si="49"/>
        <v>#N/A</v>
      </c>
      <c r="U19" s="31" t="e">
        <f t="shared" si="49"/>
        <v>#N/A</v>
      </c>
      <c r="V19" s="31" t="e">
        <f t="shared" si="49"/>
        <v>#N/A</v>
      </c>
      <c r="W19" s="31" t="e">
        <f t="shared" si="49"/>
        <v>#N/A</v>
      </c>
      <c r="X19" s="31" t="e">
        <f t="shared" si="49"/>
        <v>#N/A</v>
      </c>
      <c r="AM19" s="31">
        <f t="shared" si="1"/>
        <v>0</v>
      </c>
      <c r="AN19" s="31">
        <f t="shared" ref="AN19:AY19" si="50">IF($C19=AN$2,$F19,0)</f>
        <v>0</v>
      </c>
      <c r="AO19" s="31">
        <f t="shared" si="50"/>
        <v>0</v>
      </c>
      <c r="AP19" s="31">
        <f t="shared" si="50"/>
        <v>0</v>
      </c>
      <c r="AQ19" s="31">
        <f t="shared" si="50"/>
        <v>0</v>
      </c>
      <c r="AR19" s="31">
        <f t="shared" si="50"/>
        <v>0</v>
      </c>
      <c r="AS19" s="31">
        <f t="shared" si="50"/>
        <v>0</v>
      </c>
      <c r="AT19" s="31">
        <f t="shared" si="50"/>
        <v>0</v>
      </c>
      <c r="AU19" s="31">
        <f t="shared" si="50"/>
        <v>0</v>
      </c>
      <c r="AV19" s="31">
        <f t="shared" si="50"/>
        <v>0</v>
      </c>
      <c r="AW19" s="31">
        <f t="shared" si="50"/>
        <v>0</v>
      </c>
      <c r="AX19" s="31">
        <f t="shared" si="50"/>
        <v>0</v>
      </c>
      <c r="AY19" s="31">
        <f t="shared" si="50"/>
        <v>0</v>
      </c>
      <c r="BE19" s="83">
        <f t="shared" si="3"/>
        <v>0</v>
      </c>
      <c r="BF19" s="31">
        <f t="shared" si="38"/>
        <v>0</v>
      </c>
      <c r="BG19" s="31">
        <f t="shared" si="39"/>
        <v>0</v>
      </c>
      <c r="BH19" s="31">
        <f t="shared" si="40"/>
        <v>0</v>
      </c>
      <c r="BI19" s="31">
        <f t="shared" si="41"/>
        <v>0</v>
      </c>
      <c r="BJ19" s="31">
        <f t="shared" si="42"/>
        <v>0</v>
      </c>
      <c r="BK19" s="31">
        <f t="shared" si="43"/>
        <v>0</v>
      </c>
      <c r="BL19" s="31">
        <f t="shared" si="44"/>
        <v>0</v>
      </c>
      <c r="BM19" s="83">
        <f t="shared" si="4"/>
        <v>0</v>
      </c>
      <c r="BN19" s="31">
        <f t="shared" si="5"/>
        <v>0</v>
      </c>
      <c r="BO19" s="31">
        <f t="shared" ref="BO19:BT22" si="51">IF($BM19&gt;0,IF($H19=BO$2,$BM19,0),0)</f>
        <v>0</v>
      </c>
      <c r="BP19" s="31">
        <f t="shared" si="51"/>
        <v>0</v>
      </c>
      <c r="BQ19" s="31">
        <f t="shared" si="51"/>
        <v>0</v>
      </c>
      <c r="BR19" s="31">
        <f t="shared" si="51"/>
        <v>0</v>
      </c>
      <c r="BS19" s="31">
        <f t="shared" si="51"/>
        <v>0</v>
      </c>
      <c r="BT19" s="31">
        <f t="shared" si="51"/>
        <v>0</v>
      </c>
      <c r="BU19" s="83">
        <f t="shared" si="7"/>
        <v>0</v>
      </c>
      <c r="BV19" s="31">
        <f t="shared" si="8"/>
        <v>0</v>
      </c>
      <c r="BW19" s="31">
        <f t="shared" si="8"/>
        <v>0</v>
      </c>
      <c r="BX19" s="31">
        <f t="shared" ref="BX19:CA22" si="52">IF($BU19&gt;0,IF($H19=BX$2,$BU19,0),0)</f>
        <v>0</v>
      </c>
      <c r="BY19" s="31">
        <f t="shared" si="52"/>
        <v>0</v>
      </c>
      <c r="BZ19" s="31">
        <f t="shared" si="52"/>
        <v>0</v>
      </c>
      <c r="CA19" s="31">
        <f t="shared" si="52"/>
        <v>0</v>
      </c>
      <c r="CB19" s="83">
        <f t="shared" si="10"/>
        <v>0</v>
      </c>
      <c r="CC19" s="31">
        <f t="shared" si="11"/>
        <v>0</v>
      </c>
      <c r="CD19" s="31">
        <f t="shared" ref="CD19:CH22" si="53">IF($CB19&gt;0,IF($H19=CD$2,$CB19,0),0)</f>
        <v>0</v>
      </c>
      <c r="CE19" s="31">
        <f t="shared" si="53"/>
        <v>0</v>
      </c>
      <c r="CF19" s="31">
        <f t="shared" si="53"/>
        <v>0</v>
      </c>
      <c r="CG19" s="31">
        <f t="shared" si="53"/>
        <v>0</v>
      </c>
      <c r="CH19" s="31">
        <f t="shared" si="53"/>
        <v>0</v>
      </c>
      <c r="CI19" s="83">
        <f t="shared" si="13"/>
        <v>0</v>
      </c>
      <c r="CJ19" s="31">
        <f t="shared" si="14"/>
        <v>0</v>
      </c>
      <c r="CK19" s="31">
        <f t="shared" ref="CK19:CN22" si="54">IF($CI19&gt;0,IF($H19=CK$2,$CI19,0),0)</f>
        <v>0</v>
      </c>
      <c r="CL19" s="31">
        <f t="shared" si="54"/>
        <v>0</v>
      </c>
      <c r="CM19" s="31">
        <f t="shared" si="54"/>
        <v>0</v>
      </c>
      <c r="CN19" s="31">
        <f t="shared" si="54"/>
        <v>0</v>
      </c>
      <c r="CO19" s="83">
        <f t="shared" si="16"/>
        <v>0</v>
      </c>
      <c r="CP19" s="31">
        <f t="shared" si="17"/>
        <v>0</v>
      </c>
      <c r="CQ19" s="31">
        <f t="shared" ref="CQ19:CX22" si="55">IF($CO19&gt;0,IF($H19=CQ$2,$CO19,0),0)</f>
        <v>0</v>
      </c>
      <c r="CR19" s="31">
        <f t="shared" si="55"/>
        <v>0</v>
      </c>
      <c r="CS19" s="31">
        <f t="shared" si="55"/>
        <v>0</v>
      </c>
      <c r="CT19" s="31">
        <f t="shared" si="55"/>
        <v>0</v>
      </c>
      <c r="CU19" s="31">
        <f t="shared" si="55"/>
        <v>0</v>
      </c>
      <c r="CV19" s="31">
        <f t="shared" si="55"/>
        <v>0</v>
      </c>
      <c r="CW19" s="31">
        <f t="shared" si="55"/>
        <v>0</v>
      </c>
      <c r="CX19" s="31">
        <f t="shared" si="55"/>
        <v>0</v>
      </c>
      <c r="CY19" s="83">
        <f t="shared" si="19"/>
        <v>0</v>
      </c>
      <c r="CZ19" s="31">
        <f t="shared" si="20"/>
        <v>0</v>
      </c>
      <c r="DA19" s="31">
        <f t="shared" ref="DA19:DF22" si="56">IF($CY19&gt;0,IF($H19=DA$2,$CY19,0),0)</f>
        <v>0</v>
      </c>
      <c r="DB19" s="31">
        <f t="shared" si="56"/>
        <v>0</v>
      </c>
      <c r="DC19" s="31">
        <f t="shared" si="56"/>
        <v>0</v>
      </c>
      <c r="DD19" s="31">
        <f t="shared" si="56"/>
        <v>0</v>
      </c>
      <c r="DE19" s="31">
        <f t="shared" si="56"/>
        <v>0</v>
      </c>
      <c r="DF19" s="31">
        <f t="shared" si="56"/>
        <v>0</v>
      </c>
      <c r="DG19" s="83">
        <f t="shared" si="22"/>
        <v>0</v>
      </c>
      <c r="DH19" s="31">
        <f t="shared" si="23"/>
        <v>0</v>
      </c>
      <c r="DI19" s="31">
        <f t="shared" ref="DI19:DK22" si="57">IF($DG19&gt;0,IF($H19=DI$2,$DG19,0),0)</f>
        <v>0</v>
      </c>
      <c r="DJ19" s="31">
        <f t="shared" si="57"/>
        <v>0</v>
      </c>
      <c r="DK19" s="31">
        <f t="shared" si="57"/>
        <v>0</v>
      </c>
      <c r="DL19" s="83">
        <f t="shared" si="25"/>
        <v>0</v>
      </c>
      <c r="DM19" s="31">
        <f t="shared" si="26"/>
        <v>0</v>
      </c>
      <c r="DN19" s="31">
        <f t="shared" ref="DN19:DP22" si="58">IF($DL19&gt;0,IF($H19=DN$2,$DL19,0),0)</f>
        <v>0</v>
      </c>
      <c r="DO19" s="31">
        <f t="shared" si="58"/>
        <v>0</v>
      </c>
      <c r="DP19" s="31">
        <f t="shared" si="58"/>
        <v>0</v>
      </c>
      <c r="DQ19" s="83">
        <f t="shared" si="28"/>
        <v>0</v>
      </c>
      <c r="DR19" s="31">
        <f t="shared" si="29"/>
        <v>0</v>
      </c>
      <c r="DS19" s="31">
        <f t="shared" ref="DS19:DW22" si="59">IF($DQ19&gt;0,IF($H19=DS$2,$DQ19,0),0)</f>
        <v>0</v>
      </c>
      <c r="DT19" s="31">
        <f t="shared" si="59"/>
        <v>0</v>
      </c>
      <c r="DU19" s="31">
        <f t="shared" si="59"/>
        <v>0</v>
      </c>
      <c r="DV19" s="31">
        <f t="shared" si="59"/>
        <v>0</v>
      </c>
      <c r="DW19" s="31">
        <f t="shared" si="59"/>
        <v>0</v>
      </c>
      <c r="DX19" s="83">
        <f t="shared" si="31"/>
        <v>0</v>
      </c>
      <c r="DY19" s="31">
        <f t="shared" si="32"/>
        <v>0</v>
      </c>
      <c r="DZ19" s="31">
        <f t="shared" ref="DZ19:EE22" si="60">IF($DX19&gt;0,IF($H19=DZ$2,$DX19,0),0)</f>
        <v>0</v>
      </c>
      <c r="EA19" s="31">
        <f t="shared" si="60"/>
        <v>0</v>
      </c>
      <c r="EB19" s="31">
        <f t="shared" si="60"/>
        <v>0</v>
      </c>
      <c r="EC19" s="31">
        <f t="shared" si="60"/>
        <v>0</v>
      </c>
      <c r="ED19" s="31">
        <f t="shared" si="60"/>
        <v>0</v>
      </c>
      <c r="EE19" s="31">
        <f t="shared" si="60"/>
        <v>0</v>
      </c>
      <c r="EF19" s="83">
        <f t="shared" si="34"/>
        <v>0</v>
      </c>
      <c r="EG19" s="31">
        <f t="shared" si="35"/>
        <v>0</v>
      </c>
      <c r="EH19" s="31">
        <f t="shared" ref="EH19:EM22" si="61">IF($EF19&gt;0,IF($H19=EH$2,$EF19,0),0)</f>
        <v>0</v>
      </c>
      <c r="EI19" s="31">
        <f t="shared" si="61"/>
        <v>0</v>
      </c>
      <c r="EJ19" s="31">
        <f t="shared" si="61"/>
        <v>0</v>
      </c>
      <c r="EK19" s="31">
        <f t="shared" si="61"/>
        <v>0</v>
      </c>
      <c r="EL19" s="31">
        <f t="shared" si="61"/>
        <v>0</v>
      </c>
      <c r="EM19" s="31">
        <f t="shared" si="61"/>
        <v>0</v>
      </c>
    </row>
    <row r="20" spans="1:143" ht="25.5" customHeight="1">
      <c r="A20" s="45">
        <v>18</v>
      </c>
      <c r="B20" s="75"/>
      <c r="C20" s="95"/>
      <c r="D20" s="77"/>
      <c r="E20" s="46"/>
      <c r="F20" s="47">
        <f t="shared" si="37"/>
        <v>0</v>
      </c>
      <c r="G20" s="48"/>
      <c r="H20" s="49"/>
      <c r="K20" s="31" t="e">
        <f>+F20*#REF!</f>
        <v>#REF!</v>
      </c>
      <c r="O20" s="31">
        <v>6</v>
      </c>
      <c r="P20" s="31" t="e">
        <f t="shared" ref="P20:X20" si="62">IF(VLOOKUP($G8,Filiera,P$14,FALSE)=0,"",VLOOKUP($G8,Filiera,P$14,FALSE))</f>
        <v>#N/A</v>
      </c>
      <c r="Q20" s="31" t="e">
        <f t="shared" si="62"/>
        <v>#N/A</v>
      </c>
      <c r="R20" s="31" t="e">
        <f t="shared" si="62"/>
        <v>#N/A</v>
      </c>
      <c r="S20" s="31" t="e">
        <f t="shared" si="62"/>
        <v>#N/A</v>
      </c>
      <c r="T20" s="31" t="e">
        <f t="shared" si="62"/>
        <v>#N/A</v>
      </c>
      <c r="U20" s="31" t="e">
        <f t="shared" si="62"/>
        <v>#N/A</v>
      </c>
      <c r="V20" s="31" t="e">
        <f t="shared" si="62"/>
        <v>#N/A</v>
      </c>
      <c r="W20" s="31" t="e">
        <f t="shared" si="62"/>
        <v>#N/A</v>
      </c>
      <c r="X20" s="31" t="e">
        <f t="shared" si="62"/>
        <v>#N/A</v>
      </c>
      <c r="AM20" s="31">
        <f t="shared" ref="AM20:AY35" si="63">IF($C20=AM$2,$F20,0)</f>
        <v>0</v>
      </c>
      <c r="AN20" s="31">
        <f t="shared" si="63"/>
        <v>0</v>
      </c>
      <c r="AO20" s="31">
        <f t="shared" si="63"/>
        <v>0</v>
      </c>
      <c r="AP20" s="31">
        <f t="shared" si="63"/>
        <v>0</v>
      </c>
      <c r="AQ20" s="31">
        <f t="shared" si="63"/>
        <v>0</v>
      </c>
      <c r="AR20" s="31">
        <f t="shared" si="63"/>
        <v>0</v>
      </c>
      <c r="AS20" s="31">
        <f t="shared" si="63"/>
        <v>0</v>
      </c>
      <c r="AT20" s="31">
        <f t="shared" si="63"/>
        <v>0</v>
      </c>
      <c r="AU20" s="31">
        <f t="shared" si="63"/>
        <v>0</v>
      </c>
      <c r="AV20" s="31">
        <f t="shared" si="63"/>
        <v>0</v>
      </c>
      <c r="AW20" s="31">
        <f t="shared" si="63"/>
        <v>0</v>
      </c>
      <c r="AX20" s="31">
        <f t="shared" si="63"/>
        <v>0</v>
      </c>
      <c r="AY20" s="31">
        <f t="shared" si="63"/>
        <v>0</v>
      </c>
      <c r="BE20" s="83">
        <f t="shared" si="3"/>
        <v>0</v>
      </c>
      <c r="BF20" s="31">
        <f t="shared" si="38"/>
        <v>0</v>
      </c>
      <c r="BG20" s="31">
        <f t="shared" si="39"/>
        <v>0</v>
      </c>
      <c r="BH20" s="31">
        <f t="shared" si="40"/>
        <v>0</v>
      </c>
      <c r="BI20" s="31">
        <f t="shared" si="41"/>
        <v>0</v>
      </c>
      <c r="BJ20" s="31">
        <f t="shared" si="42"/>
        <v>0</v>
      </c>
      <c r="BK20" s="31">
        <f t="shared" si="43"/>
        <v>0</v>
      </c>
      <c r="BL20" s="31">
        <f t="shared" si="44"/>
        <v>0</v>
      </c>
      <c r="BM20" s="83">
        <f t="shared" si="4"/>
        <v>0</v>
      </c>
      <c r="BN20" s="31">
        <f t="shared" si="5"/>
        <v>0</v>
      </c>
      <c r="BO20" s="31">
        <f t="shared" si="51"/>
        <v>0</v>
      </c>
      <c r="BP20" s="31">
        <f t="shared" si="51"/>
        <v>0</v>
      </c>
      <c r="BQ20" s="31">
        <f t="shared" si="51"/>
        <v>0</v>
      </c>
      <c r="BR20" s="31">
        <f t="shared" si="51"/>
        <v>0</v>
      </c>
      <c r="BS20" s="31">
        <f t="shared" si="51"/>
        <v>0</v>
      </c>
      <c r="BT20" s="31">
        <f t="shared" si="51"/>
        <v>0</v>
      </c>
      <c r="BU20" s="83">
        <f t="shared" si="7"/>
        <v>0</v>
      </c>
      <c r="BV20" s="31">
        <f t="shared" si="8"/>
        <v>0</v>
      </c>
      <c r="BW20" s="31">
        <f t="shared" si="8"/>
        <v>0</v>
      </c>
      <c r="BX20" s="31">
        <f t="shared" si="52"/>
        <v>0</v>
      </c>
      <c r="BY20" s="31">
        <f t="shared" si="52"/>
        <v>0</v>
      </c>
      <c r="BZ20" s="31">
        <f t="shared" si="52"/>
        <v>0</v>
      </c>
      <c r="CA20" s="31">
        <f t="shared" si="52"/>
        <v>0</v>
      </c>
      <c r="CB20" s="83">
        <f t="shared" si="10"/>
        <v>0</v>
      </c>
      <c r="CC20" s="31">
        <f t="shared" si="11"/>
        <v>0</v>
      </c>
      <c r="CD20" s="31">
        <f t="shared" si="53"/>
        <v>0</v>
      </c>
      <c r="CE20" s="31">
        <f t="shared" si="53"/>
        <v>0</v>
      </c>
      <c r="CF20" s="31">
        <f t="shared" si="53"/>
        <v>0</v>
      </c>
      <c r="CG20" s="31">
        <f t="shared" si="53"/>
        <v>0</v>
      </c>
      <c r="CH20" s="31">
        <f t="shared" si="53"/>
        <v>0</v>
      </c>
      <c r="CI20" s="83">
        <f t="shared" si="13"/>
        <v>0</v>
      </c>
      <c r="CJ20" s="31">
        <f t="shared" si="14"/>
        <v>0</v>
      </c>
      <c r="CK20" s="31">
        <f t="shared" si="54"/>
        <v>0</v>
      </c>
      <c r="CL20" s="31">
        <f t="shared" si="54"/>
        <v>0</v>
      </c>
      <c r="CM20" s="31">
        <f t="shared" si="54"/>
        <v>0</v>
      </c>
      <c r="CN20" s="31">
        <f t="shared" si="54"/>
        <v>0</v>
      </c>
      <c r="CO20" s="83">
        <f t="shared" si="16"/>
        <v>0</v>
      </c>
      <c r="CP20" s="31">
        <f t="shared" si="17"/>
        <v>0</v>
      </c>
      <c r="CQ20" s="31">
        <f t="shared" si="55"/>
        <v>0</v>
      </c>
      <c r="CR20" s="31">
        <f t="shared" si="55"/>
        <v>0</v>
      </c>
      <c r="CS20" s="31">
        <f t="shared" si="55"/>
        <v>0</v>
      </c>
      <c r="CT20" s="31">
        <f t="shared" si="55"/>
        <v>0</v>
      </c>
      <c r="CU20" s="31">
        <f t="shared" si="55"/>
        <v>0</v>
      </c>
      <c r="CV20" s="31">
        <f t="shared" si="55"/>
        <v>0</v>
      </c>
      <c r="CW20" s="31">
        <f t="shared" si="55"/>
        <v>0</v>
      </c>
      <c r="CX20" s="31">
        <f t="shared" si="55"/>
        <v>0</v>
      </c>
      <c r="CY20" s="83">
        <f t="shared" si="19"/>
        <v>0</v>
      </c>
      <c r="CZ20" s="31">
        <f t="shared" si="20"/>
        <v>0</v>
      </c>
      <c r="DA20" s="31">
        <f t="shared" si="56"/>
        <v>0</v>
      </c>
      <c r="DB20" s="31">
        <f t="shared" si="56"/>
        <v>0</v>
      </c>
      <c r="DC20" s="31">
        <f t="shared" si="56"/>
        <v>0</v>
      </c>
      <c r="DD20" s="31">
        <f t="shared" si="56"/>
        <v>0</v>
      </c>
      <c r="DE20" s="31">
        <f t="shared" si="56"/>
        <v>0</v>
      </c>
      <c r="DF20" s="31">
        <f t="shared" si="56"/>
        <v>0</v>
      </c>
      <c r="DG20" s="83">
        <f t="shared" si="22"/>
        <v>0</v>
      </c>
      <c r="DH20" s="31">
        <f t="shared" si="23"/>
        <v>0</v>
      </c>
      <c r="DI20" s="31">
        <f t="shared" si="57"/>
        <v>0</v>
      </c>
      <c r="DJ20" s="31">
        <f t="shared" si="57"/>
        <v>0</v>
      </c>
      <c r="DK20" s="31">
        <f t="shared" si="57"/>
        <v>0</v>
      </c>
      <c r="DL20" s="83">
        <f t="shared" si="25"/>
        <v>0</v>
      </c>
      <c r="DM20" s="31">
        <f t="shared" si="26"/>
        <v>0</v>
      </c>
      <c r="DN20" s="31">
        <f t="shared" si="58"/>
        <v>0</v>
      </c>
      <c r="DO20" s="31">
        <f t="shared" si="58"/>
        <v>0</v>
      </c>
      <c r="DP20" s="31">
        <f t="shared" si="58"/>
        <v>0</v>
      </c>
      <c r="DQ20" s="83">
        <f t="shared" si="28"/>
        <v>0</v>
      </c>
      <c r="DR20" s="31">
        <f t="shared" si="29"/>
        <v>0</v>
      </c>
      <c r="DS20" s="31">
        <f t="shared" si="59"/>
        <v>0</v>
      </c>
      <c r="DT20" s="31">
        <f t="shared" si="59"/>
        <v>0</v>
      </c>
      <c r="DU20" s="31">
        <f t="shared" si="59"/>
        <v>0</v>
      </c>
      <c r="DV20" s="31">
        <f t="shared" si="59"/>
        <v>0</v>
      </c>
      <c r="DW20" s="31">
        <f t="shared" si="59"/>
        <v>0</v>
      </c>
      <c r="DX20" s="83">
        <f t="shared" si="31"/>
        <v>0</v>
      </c>
      <c r="DY20" s="31">
        <f t="shared" si="32"/>
        <v>0</v>
      </c>
      <c r="DZ20" s="31">
        <f t="shared" si="60"/>
        <v>0</v>
      </c>
      <c r="EA20" s="31">
        <f t="shared" si="60"/>
        <v>0</v>
      </c>
      <c r="EB20" s="31">
        <f t="shared" si="60"/>
        <v>0</v>
      </c>
      <c r="EC20" s="31">
        <f t="shared" si="60"/>
        <v>0</v>
      </c>
      <c r="ED20" s="31">
        <f t="shared" si="60"/>
        <v>0</v>
      </c>
      <c r="EE20" s="31">
        <f t="shared" si="60"/>
        <v>0</v>
      </c>
      <c r="EF20" s="83">
        <f t="shared" si="34"/>
        <v>0</v>
      </c>
      <c r="EG20" s="31">
        <f t="shared" si="35"/>
        <v>0</v>
      </c>
      <c r="EH20" s="31">
        <f t="shared" si="61"/>
        <v>0</v>
      </c>
      <c r="EI20" s="31">
        <f t="shared" si="61"/>
        <v>0</v>
      </c>
      <c r="EJ20" s="31">
        <f t="shared" si="61"/>
        <v>0</v>
      </c>
      <c r="EK20" s="31">
        <f t="shared" si="61"/>
        <v>0</v>
      </c>
      <c r="EL20" s="31">
        <f t="shared" si="61"/>
        <v>0</v>
      </c>
      <c r="EM20" s="31">
        <f t="shared" si="61"/>
        <v>0</v>
      </c>
    </row>
    <row r="21" spans="1:143" ht="25.5" customHeight="1">
      <c r="A21" s="45">
        <v>19</v>
      </c>
      <c r="B21" s="75"/>
      <c r="C21" s="95"/>
      <c r="D21" s="77"/>
      <c r="E21" s="46"/>
      <c r="F21" s="47">
        <f t="shared" si="37"/>
        <v>0</v>
      </c>
      <c r="G21" s="48"/>
      <c r="H21" s="49"/>
      <c r="K21" s="31" t="e">
        <f>+F21*#REF!</f>
        <v>#REF!</v>
      </c>
      <c r="O21" s="31">
        <v>7</v>
      </c>
      <c r="P21" s="31" t="e">
        <f t="shared" ref="P21:X21" si="64">IF(VLOOKUP($G9,Filiera,P$14,FALSE)=0,"",VLOOKUP($G9,Filiera,P$14,FALSE))</f>
        <v>#N/A</v>
      </c>
      <c r="Q21" s="31" t="e">
        <f t="shared" si="64"/>
        <v>#N/A</v>
      </c>
      <c r="R21" s="31" t="e">
        <f t="shared" si="64"/>
        <v>#N/A</v>
      </c>
      <c r="S21" s="31" t="e">
        <f t="shared" si="64"/>
        <v>#N/A</v>
      </c>
      <c r="T21" s="31" t="e">
        <f t="shared" si="64"/>
        <v>#N/A</v>
      </c>
      <c r="U21" s="31" t="e">
        <f t="shared" si="64"/>
        <v>#N/A</v>
      </c>
      <c r="V21" s="31" t="e">
        <f t="shared" si="64"/>
        <v>#N/A</v>
      </c>
      <c r="W21" s="31" t="e">
        <f t="shared" si="64"/>
        <v>#N/A</v>
      </c>
      <c r="X21" s="31" t="e">
        <f t="shared" si="64"/>
        <v>#N/A</v>
      </c>
      <c r="AM21" s="31">
        <f t="shared" si="63"/>
        <v>0</v>
      </c>
      <c r="AN21" s="31">
        <f t="shared" si="63"/>
        <v>0</v>
      </c>
      <c r="AO21" s="31">
        <f t="shared" si="63"/>
        <v>0</v>
      </c>
      <c r="AP21" s="31">
        <f t="shared" si="63"/>
        <v>0</v>
      </c>
      <c r="AQ21" s="31">
        <f t="shared" si="63"/>
        <v>0</v>
      </c>
      <c r="AR21" s="31">
        <f t="shared" si="63"/>
        <v>0</v>
      </c>
      <c r="AS21" s="31">
        <f t="shared" si="63"/>
        <v>0</v>
      </c>
      <c r="AT21" s="31">
        <f t="shared" si="63"/>
        <v>0</v>
      </c>
      <c r="AU21" s="31">
        <f t="shared" si="63"/>
        <v>0</v>
      </c>
      <c r="AV21" s="31">
        <f t="shared" si="63"/>
        <v>0</v>
      </c>
      <c r="AW21" s="31">
        <f t="shared" si="63"/>
        <v>0</v>
      </c>
      <c r="AX21" s="31">
        <f t="shared" si="63"/>
        <v>0</v>
      </c>
      <c r="AY21" s="31">
        <f t="shared" si="63"/>
        <v>0</v>
      </c>
      <c r="BE21" s="83">
        <f t="shared" si="3"/>
        <v>0</v>
      </c>
      <c r="BF21" s="31">
        <f t="shared" si="38"/>
        <v>0</v>
      </c>
      <c r="BG21" s="31">
        <f t="shared" si="39"/>
        <v>0</v>
      </c>
      <c r="BH21" s="31">
        <f t="shared" si="40"/>
        <v>0</v>
      </c>
      <c r="BI21" s="31">
        <f t="shared" si="41"/>
        <v>0</v>
      </c>
      <c r="BJ21" s="31">
        <f t="shared" si="42"/>
        <v>0</v>
      </c>
      <c r="BK21" s="31">
        <f t="shared" si="43"/>
        <v>0</v>
      </c>
      <c r="BL21" s="31">
        <f t="shared" si="44"/>
        <v>0</v>
      </c>
      <c r="BM21" s="83">
        <f t="shared" si="4"/>
        <v>0</v>
      </c>
      <c r="BN21" s="31">
        <f t="shared" si="5"/>
        <v>0</v>
      </c>
      <c r="BO21" s="31">
        <f t="shared" si="51"/>
        <v>0</v>
      </c>
      <c r="BP21" s="31">
        <f t="shared" si="51"/>
        <v>0</v>
      </c>
      <c r="BQ21" s="31">
        <f t="shared" si="51"/>
        <v>0</v>
      </c>
      <c r="BR21" s="31">
        <f t="shared" si="51"/>
        <v>0</v>
      </c>
      <c r="BS21" s="31">
        <f t="shared" si="51"/>
        <v>0</v>
      </c>
      <c r="BT21" s="31">
        <f t="shared" si="51"/>
        <v>0</v>
      </c>
      <c r="BU21" s="83">
        <f t="shared" si="7"/>
        <v>0</v>
      </c>
      <c r="BV21" s="31">
        <f t="shared" si="8"/>
        <v>0</v>
      </c>
      <c r="BW21" s="31">
        <f t="shared" si="8"/>
        <v>0</v>
      </c>
      <c r="BX21" s="31">
        <f t="shared" si="52"/>
        <v>0</v>
      </c>
      <c r="BY21" s="31">
        <f t="shared" si="52"/>
        <v>0</v>
      </c>
      <c r="BZ21" s="31">
        <f t="shared" si="52"/>
        <v>0</v>
      </c>
      <c r="CA21" s="31">
        <f t="shared" si="52"/>
        <v>0</v>
      </c>
      <c r="CB21" s="83">
        <f t="shared" si="10"/>
        <v>0</v>
      </c>
      <c r="CC21" s="31">
        <f t="shared" si="11"/>
        <v>0</v>
      </c>
      <c r="CD21" s="31">
        <f t="shared" si="53"/>
        <v>0</v>
      </c>
      <c r="CE21" s="31">
        <f t="shared" si="53"/>
        <v>0</v>
      </c>
      <c r="CF21" s="31">
        <f t="shared" si="53"/>
        <v>0</v>
      </c>
      <c r="CG21" s="31">
        <f t="shared" si="53"/>
        <v>0</v>
      </c>
      <c r="CH21" s="31">
        <f t="shared" si="53"/>
        <v>0</v>
      </c>
      <c r="CI21" s="83">
        <f t="shared" si="13"/>
        <v>0</v>
      </c>
      <c r="CJ21" s="31">
        <f t="shared" si="14"/>
        <v>0</v>
      </c>
      <c r="CK21" s="31">
        <f t="shared" si="54"/>
        <v>0</v>
      </c>
      <c r="CL21" s="31">
        <f t="shared" si="54"/>
        <v>0</v>
      </c>
      <c r="CM21" s="31">
        <f t="shared" si="54"/>
        <v>0</v>
      </c>
      <c r="CN21" s="31">
        <f t="shared" si="54"/>
        <v>0</v>
      </c>
      <c r="CO21" s="83">
        <f t="shared" si="16"/>
        <v>0</v>
      </c>
      <c r="CP21" s="31">
        <f t="shared" si="17"/>
        <v>0</v>
      </c>
      <c r="CQ21" s="31">
        <f t="shared" si="55"/>
        <v>0</v>
      </c>
      <c r="CR21" s="31">
        <f t="shared" si="55"/>
        <v>0</v>
      </c>
      <c r="CS21" s="31">
        <f t="shared" si="55"/>
        <v>0</v>
      </c>
      <c r="CT21" s="31">
        <f t="shared" si="55"/>
        <v>0</v>
      </c>
      <c r="CU21" s="31">
        <f t="shared" si="55"/>
        <v>0</v>
      </c>
      <c r="CV21" s="31">
        <f t="shared" si="55"/>
        <v>0</v>
      </c>
      <c r="CW21" s="31">
        <f t="shared" si="55"/>
        <v>0</v>
      </c>
      <c r="CX21" s="31">
        <f t="shared" si="55"/>
        <v>0</v>
      </c>
      <c r="CY21" s="83">
        <f t="shared" si="19"/>
        <v>0</v>
      </c>
      <c r="CZ21" s="31">
        <f t="shared" si="20"/>
        <v>0</v>
      </c>
      <c r="DA21" s="31">
        <f t="shared" si="56"/>
        <v>0</v>
      </c>
      <c r="DB21" s="31">
        <f t="shared" si="56"/>
        <v>0</v>
      </c>
      <c r="DC21" s="31">
        <f t="shared" si="56"/>
        <v>0</v>
      </c>
      <c r="DD21" s="31">
        <f t="shared" si="56"/>
        <v>0</v>
      </c>
      <c r="DE21" s="31">
        <f t="shared" si="56"/>
        <v>0</v>
      </c>
      <c r="DF21" s="31">
        <f t="shared" si="56"/>
        <v>0</v>
      </c>
      <c r="DG21" s="83">
        <f t="shared" si="22"/>
        <v>0</v>
      </c>
      <c r="DH21" s="31">
        <f t="shared" si="23"/>
        <v>0</v>
      </c>
      <c r="DI21" s="31">
        <f t="shared" si="57"/>
        <v>0</v>
      </c>
      <c r="DJ21" s="31">
        <f t="shared" si="57"/>
        <v>0</v>
      </c>
      <c r="DK21" s="31">
        <f t="shared" si="57"/>
        <v>0</v>
      </c>
      <c r="DL21" s="83">
        <f t="shared" si="25"/>
        <v>0</v>
      </c>
      <c r="DM21" s="31">
        <f t="shared" si="26"/>
        <v>0</v>
      </c>
      <c r="DN21" s="31">
        <f t="shared" si="58"/>
        <v>0</v>
      </c>
      <c r="DO21" s="31">
        <f t="shared" si="58"/>
        <v>0</v>
      </c>
      <c r="DP21" s="31">
        <f t="shared" si="58"/>
        <v>0</v>
      </c>
      <c r="DQ21" s="83">
        <f t="shared" si="28"/>
        <v>0</v>
      </c>
      <c r="DR21" s="31">
        <f t="shared" si="29"/>
        <v>0</v>
      </c>
      <c r="DS21" s="31">
        <f t="shared" si="59"/>
        <v>0</v>
      </c>
      <c r="DT21" s="31">
        <f t="shared" si="59"/>
        <v>0</v>
      </c>
      <c r="DU21" s="31">
        <f t="shared" si="59"/>
        <v>0</v>
      </c>
      <c r="DV21" s="31">
        <f t="shared" si="59"/>
        <v>0</v>
      </c>
      <c r="DW21" s="31">
        <f t="shared" si="59"/>
        <v>0</v>
      </c>
      <c r="DX21" s="83">
        <f t="shared" si="31"/>
        <v>0</v>
      </c>
      <c r="DY21" s="31">
        <f t="shared" si="32"/>
        <v>0</v>
      </c>
      <c r="DZ21" s="31">
        <f t="shared" si="60"/>
        <v>0</v>
      </c>
      <c r="EA21" s="31">
        <f t="shared" si="60"/>
        <v>0</v>
      </c>
      <c r="EB21" s="31">
        <f t="shared" si="60"/>
        <v>0</v>
      </c>
      <c r="EC21" s="31">
        <f t="shared" si="60"/>
        <v>0</v>
      </c>
      <c r="ED21" s="31">
        <f t="shared" si="60"/>
        <v>0</v>
      </c>
      <c r="EE21" s="31">
        <f t="shared" si="60"/>
        <v>0</v>
      </c>
      <c r="EF21" s="83">
        <f t="shared" si="34"/>
        <v>0</v>
      </c>
      <c r="EG21" s="31">
        <f t="shared" si="35"/>
        <v>0</v>
      </c>
      <c r="EH21" s="31">
        <f t="shared" si="61"/>
        <v>0</v>
      </c>
      <c r="EI21" s="31">
        <f t="shared" si="61"/>
        <v>0</v>
      </c>
      <c r="EJ21" s="31">
        <f t="shared" si="61"/>
        <v>0</v>
      </c>
      <c r="EK21" s="31">
        <f t="shared" si="61"/>
        <v>0</v>
      </c>
      <c r="EL21" s="31">
        <f t="shared" si="61"/>
        <v>0</v>
      </c>
      <c r="EM21" s="31">
        <f t="shared" si="61"/>
        <v>0</v>
      </c>
    </row>
    <row r="22" spans="1:143" ht="25.5" customHeight="1">
      <c r="A22" s="45">
        <v>20</v>
      </c>
      <c r="B22" s="75"/>
      <c r="C22" s="95"/>
      <c r="D22" s="77"/>
      <c r="E22" s="46"/>
      <c r="F22" s="47">
        <f t="shared" si="37"/>
        <v>0</v>
      </c>
      <c r="G22" s="48"/>
      <c r="H22" s="49"/>
      <c r="K22" s="31" t="e">
        <f>+F22*#REF!</f>
        <v>#REF!</v>
      </c>
      <c r="O22" s="31">
        <v>8</v>
      </c>
      <c r="P22" s="31" t="e">
        <f t="shared" ref="P22:X22" si="65">IF(VLOOKUP($G10,Filiera,P$14,FALSE)=0,"",VLOOKUP($G10,Filiera,P$14,FALSE))</f>
        <v>#N/A</v>
      </c>
      <c r="Q22" s="31" t="e">
        <f t="shared" si="65"/>
        <v>#N/A</v>
      </c>
      <c r="R22" s="31" t="e">
        <f t="shared" si="65"/>
        <v>#N/A</v>
      </c>
      <c r="S22" s="31" t="e">
        <f t="shared" si="65"/>
        <v>#N/A</v>
      </c>
      <c r="T22" s="31" t="e">
        <f t="shared" si="65"/>
        <v>#N/A</v>
      </c>
      <c r="U22" s="31" t="e">
        <f t="shared" si="65"/>
        <v>#N/A</v>
      </c>
      <c r="V22" s="31" t="e">
        <f t="shared" si="65"/>
        <v>#N/A</v>
      </c>
      <c r="W22" s="31" t="e">
        <f t="shared" si="65"/>
        <v>#N/A</v>
      </c>
      <c r="X22" s="31" t="e">
        <f t="shared" si="65"/>
        <v>#N/A</v>
      </c>
      <c r="AM22" s="31">
        <f t="shared" si="63"/>
        <v>0</v>
      </c>
      <c r="AN22" s="31">
        <f t="shared" si="63"/>
        <v>0</v>
      </c>
      <c r="AO22" s="31">
        <f t="shared" si="63"/>
        <v>0</v>
      </c>
      <c r="AP22" s="31">
        <f t="shared" si="63"/>
        <v>0</v>
      </c>
      <c r="AQ22" s="31">
        <f t="shared" si="63"/>
        <v>0</v>
      </c>
      <c r="AR22" s="31">
        <f t="shared" si="63"/>
        <v>0</v>
      </c>
      <c r="AS22" s="31">
        <f t="shared" si="63"/>
        <v>0</v>
      </c>
      <c r="AT22" s="31">
        <f t="shared" si="63"/>
        <v>0</v>
      </c>
      <c r="AU22" s="31">
        <f t="shared" si="63"/>
        <v>0</v>
      </c>
      <c r="AV22" s="31">
        <f t="shared" si="63"/>
        <v>0</v>
      </c>
      <c r="AW22" s="31">
        <f t="shared" si="63"/>
        <v>0</v>
      </c>
      <c r="AX22" s="31">
        <f t="shared" si="63"/>
        <v>0</v>
      </c>
      <c r="AY22" s="31">
        <f t="shared" si="63"/>
        <v>0</v>
      </c>
      <c r="BE22" s="83">
        <f t="shared" si="3"/>
        <v>0</v>
      </c>
      <c r="BF22" s="31">
        <f t="shared" si="38"/>
        <v>0</v>
      </c>
      <c r="BG22" s="31">
        <f t="shared" si="39"/>
        <v>0</v>
      </c>
      <c r="BH22" s="31">
        <f t="shared" si="40"/>
        <v>0</v>
      </c>
      <c r="BI22" s="31">
        <f t="shared" si="41"/>
        <v>0</v>
      </c>
      <c r="BJ22" s="31">
        <f t="shared" si="42"/>
        <v>0</v>
      </c>
      <c r="BK22" s="31">
        <f t="shared" si="43"/>
        <v>0</v>
      </c>
      <c r="BL22" s="31">
        <f t="shared" si="44"/>
        <v>0</v>
      </c>
      <c r="BM22" s="83">
        <f t="shared" si="4"/>
        <v>0</v>
      </c>
      <c r="BN22" s="31">
        <f t="shared" si="5"/>
        <v>0</v>
      </c>
      <c r="BO22" s="31">
        <f t="shared" si="51"/>
        <v>0</v>
      </c>
      <c r="BP22" s="31">
        <f t="shared" si="51"/>
        <v>0</v>
      </c>
      <c r="BQ22" s="31">
        <f t="shared" si="51"/>
        <v>0</v>
      </c>
      <c r="BR22" s="31">
        <f t="shared" si="51"/>
        <v>0</v>
      </c>
      <c r="BS22" s="31">
        <f t="shared" si="51"/>
        <v>0</v>
      </c>
      <c r="BT22" s="31">
        <f t="shared" si="51"/>
        <v>0</v>
      </c>
      <c r="BU22" s="83">
        <f t="shared" si="7"/>
        <v>0</v>
      </c>
      <c r="BV22" s="31">
        <f t="shared" si="8"/>
        <v>0</v>
      </c>
      <c r="BW22" s="31">
        <f t="shared" si="8"/>
        <v>0</v>
      </c>
      <c r="BX22" s="31">
        <f t="shared" si="52"/>
        <v>0</v>
      </c>
      <c r="BY22" s="31">
        <f t="shared" si="52"/>
        <v>0</v>
      </c>
      <c r="BZ22" s="31">
        <f t="shared" si="52"/>
        <v>0</v>
      </c>
      <c r="CA22" s="31">
        <f t="shared" si="52"/>
        <v>0</v>
      </c>
      <c r="CB22" s="83">
        <f t="shared" si="10"/>
        <v>0</v>
      </c>
      <c r="CC22" s="31">
        <f t="shared" si="11"/>
        <v>0</v>
      </c>
      <c r="CD22" s="31">
        <f t="shared" si="53"/>
        <v>0</v>
      </c>
      <c r="CE22" s="31">
        <f t="shared" si="53"/>
        <v>0</v>
      </c>
      <c r="CF22" s="31">
        <f t="shared" si="53"/>
        <v>0</v>
      </c>
      <c r="CG22" s="31">
        <f t="shared" si="53"/>
        <v>0</v>
      </c>
      <c r="CH22" s="31">
        <f t="shared" si="53"/>
        <v>0</v>
      </c>
      <c r="CI22" s="83">
        <f t="shared" si="13"/>
        <v>0</v>
      </c>
      <c r="CJ22" s="31">
        <f t="shared" si="14"/>
        <v>0</v>
      </c>
      <c r="CK22" s="31">
        <f t="shared" si="54"/>
        <v>0</v>
      </c>
      <c r="CL22" s="31">
        <f t="shared" si="54"/>
        <v>0</v>
      </c>
      <c r="CM22" s="31">
        <f t="shared" si="54"/>
        <v>0</v>
      </c>
      <c r="CN22" s="31">
        <f t="shared" si="54"/>
        <v>0</v>
      </c>
      <c r="CO22" s="83">
        <f t="shared" si="16"/>
        <v>0</v>
      </c>
      <c r="CP22" s="31">
        <f t="shared" si="17"/>
        <v>0</v>
      </c>
      <c r="CQ22" s="31">
        <f t="shared" si="55"/>
        <v>0</v>
      </c>
      <c r="CR22" s="31">
        <f t="shared" si="55"/>
        <v>0</v>
      </c>
      <c r="CS22" s="31">
        <f t="shared" si="55"/>
        <v>0</v>
      </c>
      <c r="CT22" s="31">
        <f t="shared" si="55"/>
        <v>0</v>
      </c>
      <c r="CU22" s="31">
        <f t="shared" si="55"/>
        <v>0</v>
      </c>
      <c r="CV22" s="31">
        <f t="shared" si="55"/>
        <v>0</v>
      </c>
      <c r="CW22" s="31">
        <f t="shared" si="55"/>
        <v>0</v>
      </c>
      <c r="CX22" s="31">
        <f t="shared" si="55"/>
        <v>0</v>
      </c>
      <c r="CY22" s="83">
        <f t="shared" si="19"/>
        <v>0</v>
      </c>
      <c r="CZ22" s="31">
        <f t="shared" si="20"/>
        <v>0</v>
      </c>
      <c r="DA22" s="31">
        <f t="shared" si="56"/>
        <v>0</v>
      </c>
      <c r="DB22" s="31">
        <f t="shared" si="56"/>
        <v>0</v>
      </c>
      <c r="DC22" s="31">
        <f t="shared" si="56"/>
        <v>0</v>
      </c>
      <c r="DD22" s="31">
        <f t="shared" si="56"/>
        <v>0</v>
      </c>
      <c r="DE22" s="31">
        <f t="shared" si="56"/>
        <v>0</v>
      </c>
      <c r="DF22" s="31">
        <f t="shared" si="56"/>
        <v>0</v>
      </c>
      <c r="DG22" s="83">
        <f t="shared" si="22"/>
        <v>0</v>
      </c>
      <c r="DH22" s="31">
        <f t="shared" si="23"/>
        <v>0</v>
      </c>
      <c r="DI22" s="31">
        <f t="shared" si="57"/>
        <v>0</v>
      </c>
      <c r="DJ22" s="31">
        <f t="shared" si="57"/>
        <v>0</v>
      </c>
      <c r="DK22" s="31">
        <f t="shared" si="57"/>
        <v>0</v>
      </c>
      <c r="DL22" s="83">
        <f t="shared" si="25"/>
        <v>0</v>
      </c>
      <c r="DM22" s="31">
        <f t="shared" si="26"/>
        <v>0</v>
      </c>
      <c r="DN22" s="31">
        <f t="shared" si="58"/>
        <v>0</v>
      </c>
      <c r="DO22" s="31">
        <f t="shared" si="58"/>
        <v>0</v>
      </c>
      <c r="DP22" s="31">
        <f t="shared" si="58"/>
        <v>0</v>
      </c>
      <c r="DQ22" s="83">
        <f t="shared" si="28"/>
        <v>0</v>
      </c>
      <c r="DR22" s="31">
        <f t="shared" si="29"/>
        <v>0</v>
      </c>
      <c r="DS22" s="31">
        <f t="shared" si="59"/>
        <v>0</v>
      </c>
      <c r="DT22" s="31">
        <f t="shared" si="59"/>
        <v>0</v>
      </c>
      <c r="DU22" s="31">
        <f t="shared" si="59"/>
        <v>0</v>
      </c>
      <c r="DV22" s="31">
        <f t="shared" si="59"/>
        <v>0</v>
      </c>
      <c r="DW22" s="31">
        <f t="shared" si="59"/>
        <v>0</v>
      </c>
      <c r="DX22" s="83">
        <f t="shared" si="31"/>
        <v>0</v>
      </c>
      <c r="DY22" s="31">
        <f t="shared" si="32"/>
        <v>0</v>
      </c>
      <c r="DZ22" s="31">
        <f t="shared" si="60"/>
        <v>0</v>
      </c>
      <c r="EA22" s="31">
        <f t="shared" si="60"/>
        <v>0</v>
      </c>
      <c r="EB22" s="31">
        <f t="shared" si="60"/>
        <v>0</v>
      </c>
      <c r="EC22" s="31">
        <f t="shared" si="60"/>
        <v>0</v>
      </c>
      <c r="ED22" s="31">
        <f t="shared" si="60"/>
        <v>0</v>
      </c>
      <c r="EE22" s="31">
        <f t="shared" si="60"/>
        <v>0</v>
      </c>
      <c r="EF22" s="83">
        <f t="shared" si="34"/>
        <v>0</v>
      </c>
      <c r="EG22" s="31">
        <f t="shared" si="35"/>
        <v>0</v>
      </c>
      <c r="EH22" s="31">
        <f t="shared" si="61"/>
        <v>0</v>
      </c>
      <c r="EI22" s="31">
        <f t="shared" si="61"/>
        <v>0</v>
      </c>
      <c r="EJ22" s="31">
        <f t="shared" si="61"/>
        <v>0</v>
      </c>
      <c r="EK22" s="31">
        <f t="shared" si="61"/>
        <v>0</v>
      </c>
      <c r="EL22" s="31">
        <f t="shared" si="61"/>
        <v>0</v>
      </c>
      <c r="EM22" s="31">
        <f t="shared" si="61"/>
        <v>0</v>
      </c>
    </row>
    <row r="23" spans="1:143" ht="25.5" customHeight="1" thickBot="1">
      <c r="A23" s="55"/>
      <c r="B23" s="55"/>
      <c r="C23" s="80"/>
      <c r="D23" s="79"/>
      <c r="E23" s="56"/>
      <c r="F23" s="57">
        <f>SUM(F3:F22)</f>
        <v>0</v>
      </c>
      <c r="G23" s="58"/>
      <c r="H23" s="59"/>
      <c r="K23" s="31" t="e">
        <f>SUM(K3:K22)</f>
        <v>#REF!</v>
      </c>
      <c r="O23" s="31">
        <v>9</v>
      </c>
      <c r="P23" s="31" t="e">
        <f t="shared" ref="P23:X23" si="66">IF(VLOOKUP($G11,Filiera,P$14,FALSE)=0,"",VLOOKUP($G11,Filiera,P$14,FALSE))</f>
        <v>#N/A</v>
      </c>
      <c r="Q23" s="31" t="e">
        <f t="shared" si="66"/>
        <v>#N/A</v>
      </c>
      <c r="R23" s="31" t="e">
        <f t="shared" si="66"/>
        <v>#N/A</v>
      </c>
      <c r="S23" s="31" t="e">
        <f t="shared" si="66"/>
        <v>#N/A</v>
      </c>
      <c r="T23" s="31" t="e">
        <f t="shared" si="66"/>
        <v>#N/A</v>
      </c>
      <c r="U23" s="31" t="e">
        <f t="shared" si="66"/>
        <v>#N/A</v>
      </c>
      <c r="V23" s="31" t="e">
        <f t="shared" si="66"/>
        <v>#N/A</v>
      </c>
      <c r="W23" s="31" t="e">
        <f t="shared" si="66"/>
        <v>#N/A</v>
      </c>
      <c r="X23" s="31" t="e">
        <f t="shared" si="66"/>
        <v>#N/A</v>
      </c>
      <c r="AM23" s="31">
        <f t="shared" si="63"/>
        <v>0</v>
      </c>
      <c r="AN23" s="31">
        <f t="shared" si="63"/>
        <v>0</v>
      </c>
      <c r="AO23" s="31">
        <f t="shared" si="63"/>
        <v>0</v>
      </c>
      <c r="AP23" s="31">
        <f t="shared" si="63"/>
        <v>0</v>
      </c>
      <c r="AQ23" s="31">
        <f t="shared" si="63"/>
        <v>0</v>
      </c>
      <c r="AR23" s="31">
        <f t="shared" si="63"/>
        <v>0</v>
      </c>
      <c r="AS23" s="31">
        <f t="shared" si="63"/>
        <v>0</v>
      </c>
      <c r="AT23" s="31">
        <f t="shared" si="63"/>
        <v>0</v>
      </c>
      <c r="AU23" s="31">
        <f t="shared" si="63"/>
        <v>0</v>
      </c>
      <c r="AV23" s="31">
        <f t="shared" si="63"/>
        <v>0</v>
      </c>
      <c r="AW23" s="31">
        <f t="shared" si="63"/>
        <v>0</v>
      </c>
      <c r="AX23" s="31">
        <f t="shared" si="63"/>
        <v>0</v>
      </c>
      <c r="AY23" s="31">
        <f t="shared" si="63"/>
        <v>0</v>
      </c>
      <c r="BE23" s="83"/>
      <c r="BF23" s="31"/>
      <c r="BG23" s="31"/>
      <c r="BH23" s="31"/>
      <c r="BI23" s="31"/>
    </row>
    <row r="24" spans="1:143" ht="15" customHeight="1">
      <c r="A24" s="60"/>
      <c r="B24" s="61"/>
      <c r="D24" s="61"/>
      <c r="E24" s="61"/>
      <c r="F24" s="249" t="s">
        <v>262</v>
      </c>
      <c r="G24" s="249"/>
      <c r="H24" s="69">
        <f ca="1">+VAL_121!G8</f>
        <v>94426670</v>
      </c>
      <c r="O24" s="31">
        <v>10</v>
      </c>
      <c r="P24" s="31" t="e">
        <f t="shared" ref="P24:X24" si="67">IF(VLOOKUP($G12,Filiera,P$14,FALSE)=0,"",VLOOKUP($G12,Filiera,P$14,FALSE))</f>
        <v>#N/A</v>
      </c>
      <c r="Q24" s="31" t="e">
        <f t="shared" si="67"/>
        <v>#N/A</v>
      </c>
      <c r="R24" s="31" t="e">
        <f t="shared" si="67"/>
        <v>#N/A</v>
      </c>
      <c r="S24" s="31" t="e">
        <f t="shared" si="67"/>
        <v>#N/A</v>
      </c>
      <c r="T24" s="31" t="e">
        <f t="shared" si="67"/>
        <v>#N/A</v>
      </c>
      <c r="U24" s="31" t="e">
        <f t="shared" si="67"/>
        <v>#N/A</v>
      </c>
      <c r="V24" s="31" t="e">
        <f t="shared" si="67"/>
        <v>#N/A</v>
      </c>
      <c r="W24" s="31" t="e">
        <f t="shared" si="67"/>
        <v>#N/A</v>
      </c>
      <c r="X24" s="31" t="e">
        <f t="shared" si="67"/>
        <v>#N/A</v>
      </c>
      <c r="AM24" s="31">
        <f t="shared" si="63"/>
        <v>0</v>
      </c>
      <c r="AN24" s="31">
        <f t="shared" si="63"/>
        <v>0</v>
      </c>
      <c r="AO24" s="31">
        <f t="shared" si="63"/>
        <v>0</v>
      </c>
      <c r="AP24" s="31">
        <f t="shared" si="63"/>
        <v>0</v>
      </c>
      <c r="AQ24" s="31">
        <f t="shared" si="63"/>
        <v>0</v>
      </c>
      <c r="AR24" s="31">
        <f t="shared" si="63"/>
        <v>0</v>
      </c>
      <c r="AS24" s="31">
        <f t="shared" si="63"/>
        <v>0</v>
      </c>
      <c r="AT24" s="31">
        <f t="shared" si="63"/>
        <v>0</v>
      </c>
      <c r="AU24" s="31">
        <f t="shared" si="63"/>
        <v>0</v>
      </c>
      <c r="AV24" s="31">
        <f t="shared" si="63"/>
        <v>0</v>
      </c>
      <c r="AW24" s="31">
        <f t="shared" si="63"/>
        <v>0</v>
      </c>
      <c r="AX24" s="31">
        <f t="shared" si="63"/>
        <v>0</v>
      </c>
      <c r="AY24" s="31">
        <f t="shared" si="63"/>
        <v>0</v>
      </c>
      <c r="BE24" s="83"/>
      <c r="BF24" s="31"/>
      <c r="BG24" s="31"/>
      <c r="BH24" s="31"/>
      <c r="BI24" s="31"/>
    </row>
    <row r="25" spans="1:143" ht="15" customHeight="1">
      <c r="A25" s="62"/>
      <c r="B25" s="63"/>
      <c r="D25" s="32"/>
      <c r="E25" s="32"/>
      <c r="F25" s="32"/>
      <c r="G25" s="32"/>
      <c r="H25" s="64"/>
      <c r="O25" s="31">
        <v>11</v>
      </c>
      <c r="P25" s="31" t="e">
        <f t="shared" ref="P25:X25" si="68">IF(VLOOKUP($G13,Filiera,P$14,FALSE)=0,"",VLOOKUP($G13,Filiera,P$14,FALSE))</f>
        <v>#N/A</v>
      </c>
      <c r="Q25" s="31" t="e">
        <f t="shared" si="68"/>
        <v>#N/A</v>
      </c>
      <c r="R25" s="31" t="e">
        <f t="shared" si="68"/>
        <v>#N/A</v>
      </c>
      <c r="S25" s="31" t="e">
        <f t="shared" si="68"/>
        <v>#N/A</v>
      </c>
      <c r="T25" s="31" t="e">
        <f t="shared" si="68"/>
        <v>#N/A</v>
      </c>
      <c r="U25" s="31" t="e">
        <f t="shared" si="68"/>
        <v>#N/A</v>
      </c>
      <c r="V25" s="31" t="e">
        <f t="shared" si="68"/>
        <v>#N/A</v>
      </c>
      <c r="W25" s="31" t="e">
        <f t="shared" si="68"/>
        <v>#N/A</v>
      </c>
      <c r="X25" s="31" t="e">
        <f t="shared" si="68"/>
        <v>#N/A</v>
      </c>
      <c r="AM25" s="31">
        <f t="shared" si="63"/>
        <v>0</v>
      </c>
      <c r="AN25" s="31">
        <f t="shared" si="63"/>
        <v>0</v>
      </c>
      <c r="AO25" s="31">
        <f t="shared" si="63"/>
        <v>0</v>
      </c>
      <c r="AP25" s="31">
        <f t="shared" si="63"/>
        <v>0</v>
      </c>
      <c r="AQ25" s="31">
        <f t="shared" si="63"/>
        <v>0</v>
      </c>
      <c r="AR25" s="31">
        <f t="shared" si="63"/>
        <v>0</v>
      </c>
      <c r="AS25" s="31">
        <f t="shared" si="63"/>
        <v>0</v>
      </c>
      <c r="AT25" s="31">
        <f t="shared" si="63"/>
        <v>0</v>
      </c>
      <c r="AU25" s="31">
        <f t="shared" si="63"/>
        <v>0</v>
      </c>
      <c r="AV25" s="31">
        <f t="shared" si="63"/>
        <v>0</v>
      </c>
      <c r="AW25" s="31">
        <f t="shared" si="63"/>
        <v>0</v>
      </c>
      <c r="AX25" s="31">
        <f t="shared" si="63"/>
        <v>0</v>
      </c>
      <c r="AY25" s="31">
        <f t="shared" si="63"/>
        <v>0</v>
      </c>
      <c r="BE25" s="83"/>
      <c r="BF25" s="31"/>
      <c r="BG25" s="31"/>
      <c r="BH25" s="31"/>
      <c r="BI25" s="31"/>
    </row>
    <row r="26" spans="1:143" ht="15" customHeight="1">
      <c r="A26" s="62"/>
      <c r="B26" s="63" t="s">
        <v>260</v>
      </c>
      <c r="D26" s="32"/>
      <c r="E26" s="32"/>
      <c r="F26" s="32"/>
      <c r="G26" s="32"/>
      <c r="H26" s="64"/>
      <c r="O26" s="31">
        <v>13</v>
      </c>
      <c r="P26" s="31" t="e">
        <f t="shared" ref="P26:X26" si="69">IF(VLOOKUP($G15,Filiera,P$14,FALSE)=0,"",VLOOKUP($G15,Filiera,P$14,FALSE))</f>
        <v>#N/A</v>
      </c>
      <c r="Q26" s="31" t="e">
        <f t="shared" si="69"/>
        <v>#N/A</v>
      </c>
      <c r="R26" s="31" t="e">
        <f t="shared" si="69"/>
        <v>#N/A</v>
      </c>
      <c r="S26" s="31" t="e">
        <f t="shared" si="69"/>
        <v>#N/A</v>
      </c>
      <c r="T26" s="31" t="e">
        <f t="shared" si="69"/>
        <v>#N/A</v>
      </c>
      <c r="U26" s="31" t="e">
        <f t="shared" si="69"/>
        <v>#N/A</v>
      </c>
      <c r="V26" s="31" t="e">
        <f t="shared" si="69"/>
        <v>#N/A</v>
      </c>
      <c r="W26" s="31" t="e">
        <f t="shared" si="69"/>
        <v>#N/A</v>
      </c>
      <c r="X26" s="31" t="e">
        <f t="shared" si="69"/>
        <v>#N/A</v>
      </c>
      <c r="AM26" s="31">
        <f t="shared" si="63"/>
        <v>0</v>
      </c>
      <c r="AN26" s="31">
        <f t="shared" si="63"/>
        <v>0</v>
      </c>
      <c r="AO26" s="31">
        <f t="shared" si="63"/>
        <v>0</v>
      </c>
      <c r="AP26" s="31">
        <f t="shared" si="63"/>
        <v>0</v>
      </c>
      <c r="AQ26" s="31">
        <f t="shared" si="63"/>
        <v>0</v>
      </c>
      <c r="AR26" s="31">
        <f t="shared" si="63"/>
        <v>0</v>
      </c>
      <c r="AS26" s="31">
        <f t="shared" si="63"/>
        <v>0</v>
      </c>
      <c r="AT26" s="31">
        <f t="shared" si="63"/>
        <v>0</v>
      </c>
      <c r="AU26" s="31">
        <f t="shared" si="63"/>
        <v>0</v>
      </c>
      <c r="AV26" s="31">
        <f t="shared" si="63"/>
        <v>0</v>
      </c>
      <c r="AW26" s="31">
        <f t="shared" si="63"/>
        <v>0</v>
      </c>
      <c r="AX26" s="31">
        <f t="shared" si="63"/>
        <v>0</v>
      </c>
      <c r="AY26" s="31">
        <f t="shared" si="63"/>
        <v>0</v>
      </c>
      <c r="BE26" s="83"/>
      <c r="BF26" s="31"/>
      <c r="BG26" s="31"/>
      <c r="BH26" s="31"/>
      <c r="BI26" s="31"/>
    </row>
    <row r="27" spans="1:143" ht="15.75" customHeight="1" thickBot="1">
      <c r="A27" s="65"/>
      <c r="B27" s="66"/>
      <c r="C27" s="66"/>
      <c r="D27" s="66"/>
      <c r="E27" s="66"/>
      <c r="F27" s="66"/>
      <c r="G27" s="66"/>
      <c r="H27" s="81" t="s">
        <v>278</v>
      </c>
      <c r="O27" s="31">
        <v>14</v>
      </c>
      <c r="P27" s="31" t="e">
        <f t="shared" ref="P27:X27" si="70">IF(VLOOKUP($G16,Filiera,P$14,FALSE)=0,"",VLOOKUP($G16,Filiera,P$14,FALSE))</f>
        <v>#N/A</v>
      </c>
      <c r="Q27" s="31" t="e">
        <f t="shared" si="70"/>
        <v>#N/A</v>
      </c>
      <c r="R27" s="31" t="e">
        <f t="shared" si="70"/>
        <v>#N/A</v>
      </c>
      <c r="S27" s="31" t="e">
        <f t="shared" si="70"/>
        <v>#N/A</v>
      </c>
      <c r="T27" s="31" t="e">
        <f t="shared" si="70"/>
        <v>#N/A</v>
      </c>
      <c r="U27" s="31" t="e">
        <f t="shared" si="70"/>
        <v>#N/A</v>
      </c>
      <c r="V27" s="31" t="e">
        <f t="shared" si="70"/>
        <v>#N/A</v>
      </c>
      <c r="W27" s="31" t="e">
        <f t="shared" si="70"/>
        <v>#N/A</v>
      </c>
      <c r="X27" s="31" t="e">
        <f t="shared" si="70"/>
        <v>#N/A</v>
      </c>
      <c r="AM27" s="31">
        <f t="shared" si="63"/>
        <v>0</v>
      </c>
      <c r="AN27" s="31">
        <f t="shared" si="63"/>
        <v>0</v>
      </c>
      <c r="AO27" s="31">
        <f t="shared" si="63"/>
        <v>0</v>
      </c>
      <c r="AP27" s="31">
        <f t="shared" si="63"/>
        <v>0</v>
      </c>
      <c r="AQ27" s="31">
        <f t="shared" si="63"/>
        <v>0</v>
      </c>
      <c r="AR27" s="31">
        <f t="shared" si="63"/>
        <v>0</v>
      </c>
      <c r="AS27" s="31">
        <f t="shared" si="63"/>
        <v>0</v>
      </c>
      <c r="AT27" s="31">
        <f t="shared" si="63"/>
        <v>0</v>
      </c>
      <c r="AU27" s="31">
        <f t="shared" si="63"/>
        <v>0</v>
      </c>
      <c r="AV27" s="31">
        <f t="shared" si="63"/>
        <v>0</v>
      </c>
      <c r="AW27" s="31">
        <f t="shared" si="63"/>
        <v>0</v>
      </c>
      <c r="AX27" s="31">
        <f t="shared" si="63"/>
        <v>0</v>
      </c>
      <c r="AY27" s="31">
        <f t="shared" si="63"/>
        <v>0</v>
      </c>
      <c r="BE27" s="83"/>
      <c r="BF27" s="31"/>
      <c r="BG27" s="31"/>
      <c r="BH27" s="31"/>
      <c r="BI27" s="31"/>
    </row>
    <row r="28" spans="1:143" ht="15.75" customHeight="1" thickBot="1">
      <c r="O28" s="31">
        <v>15</v>
      </c>
      <c r="P28" s="31" t="e">
        <f t="shared" ref="P28:X28" si="71">IF(VLOOKUP($G17,Filiera,P$14,FALSE)=0,"",VLOOKUP($G17,Filiera,P$14,FALSE))</f>
        <v>#N/A</v>
      </c>
      <c r="Q28" s="31" t="e">
        <f t="shared" si="71"/>
        <v>#N/A</v>
      </c>
      <c r="R28" s="31" t="e">
        <f t="shared" si="71"/>
        <v>#N/A</v>
      </c>
      <c r="S28" s="31" t="e">
        <f t="shared" si="71"/>
        <v>#N/A</v>
      </c>
      <c r="T28" s="31" t="e">
        <f t="shared" si="71"/>
        <v>#N/A</v>
      </c>
      <c r="U28" s="31" t="e">
        <f t="shared" si="71"/>
        <v>#N/A</v>
      </c>
      <c r="V28" s="31" t="e">
        <f t="shared" si="71"/>
        <v>#N/A</v>
      </c>
      <c r="W28" s="31" t="e">
        <f t="shared" si="71"/>
        <v>#N/A</v>
      </c>
      <c r="X28" s="31" t="e">
        <f t="shared" si="71"/>
        <v>#N/A</v>
      </c>
      <c r="AM28" s="31">
        <f t="shared" si="63"/>
        <v>0</v>
      </c>
      <c r="AN28" s="31">
        <f t="shared" si="63"/>
        <v>0</v>
      </c>
      <c r="AO28" s="31">
        <f t="shared" si="63"/>
        <v>0</v>
      </c>
      <c r="AP28" s="31">
        <f t="shared" si="63"/>
        <v>0</v>
      </c>
      <c r="AQ28" s="31">
        <f t="shared" si="63"/>
        <v>0</v>
      </c>
      <c r="AR28" s="31">
        <f t="shared" si="63"/>
        <v>0</v>
      </c>
      <c r="AS28" s="31">
        <f t="shared" si="63"/>
        <v>0</v>
      </c>
      <c r="AT28" s="31">
        <f t="shared" si="63"/>
        <v>0</v>
      </c>
      <c r="AU28" s="31">
        <f t="shared" si="63"/>
        <v>0</v>
      </c>
      <c r="AV28" s="31">
        <f t="shared" si="63"/>
        <v>0</v>
      </c>
      <c r="AW28" s="31">
        <f t="shared" si="63"/>
        <v>0</v>
      </c>
      <c r="AX28" s="31">
        <f t="shared" si="63"/>
        <v>0</v>
      </c>
      <c r="AY28" s="31">
        <f t="shared" si="63"/>
        <v>0</v>
      </c>
      <c r="BE28" s="83"/>
      <c r="BF28" s="31"/>
      <c r="BG28" s="31"/>
      <c r="BH28" s="31"/>
      <c r="BI28" s="31"/>
    </row>
    <row r="29" spans="1:143" ht="38.25" customHeight="1" thickBot="1">
      <c r="A29" s="245" t="s">
        <v>254</v>
      </c>
      <c r="B29" s="246"/>
      <c r="C29" s="247"/>
      <c r="D29" s="246"/>
      <c r="E29" s="246"/>
      <c r="F29" s="246"/>
      <c r="G29" s="246"/>
      <c r="H29" s="248"/>
      <c r="O29" s="31">
        <v>16</v>
      </c>
      <c r="P29" s="31" t="e">
        <f t="shared" ref="P29:X29" si="72">VLOOKUP($G18,Filiera,P$14,FALSE)</f>
        <v>#N/A</v>
      </c>
      <c r="Q29" s="31" t="e">
        <f t="shared" si="72"/>
        <v>#N/A</v>
      </c>
      <c r="R29" s="31" t="e">
        <f t="shared" si="72"/>
        <v>#N/A</v>
      </c>
      <c r="S29" s="31" t="e">
        <f t="shared" si="72"/>
        <v>#N/A</v>
      </c>
      <c r="T29" s="31" t="e">
        <f t="shared" si="72"/>
        <v>#N/A</v>
      </c>
      <c r="U29" s="31" t="e">
        <f t="shared" si="72"/>
        <v>#N/A</v>
      </c>
      <c r="V29" s="31" t="e">
        <f t="shared" si="72"/>
        <v>#N/A</v>
      </c>
      <c r="W29" s="31" t="e">
        <f t="shared" si="72"/>
        <v>#N/A</v>
      </c>
      <c r="X29" s="31" t="e">
        <f t="shared" si="72"/>
        <v>#N/A</v>
      </c>
      <c r="AM29" s="31">
        <f t="shared" si="63"/>
        <v>0</v>
      </c>
      <c r="AN29" s="31">
        <f t="shared" si="63"/>
        <v>0</v>
      </c>
      <c r="AO29" s="31">
        <f t="shared" si="63"/>
        <v>0</v>
      </c>
      <c r="AP29" s="31">
        <f t="shared" si="63"/>
        <v>0</v>
      </c>
      <c r="AQ29" s="31">
        <f t="shared" si="63"/>
        <v>0</v>
      </c>
      <c r="AR29" s="31">
        <f t="shared" si="63"/>
        <v>0</v>
      </c>
      <c r="AS29" s="31">
        <f t="shared" si="63"/>
        <v>0</v>
      </c>
      <c r="AT29" s="31">
        <f t="shared" si="63"/>
        <v>0</v>
      </c>
      <c r="AU29" s="31">
        <f t="shared" si="63"/>
        <v>0</v>
      </c>
      <c r="AV29" s="31">
        <f t="shared" si="63"/>
        <v>0</v>
      </c>
      <c r="AW29" s="31">
        <f t="shared" si="63"/>
        <v>0</v>
      </c>
      <c r="AX29" s="31">
        <f t="shared" si="63"/>
        <v>0</v>
      </c>
      <c r="AY29" s="31">
        <f t="shared" si="63"/>
        <v>0</v>
      </c>
      <c r="BE29" s="83"/>
      <c r="BF29" s="31"/>
      <c r="BG29" s="31"/>
      <c r="BH29" s="31"/>
      <c r="BI29" s="31"/>
    </row>
    <row r="30" spans="1:143" ht="45.75" customHeight="1" thickBot="1">
      <c r="A30" s="33"/>
      <c r="B30" s="73" t="s">
        <v>277</v>
      </c>
      <c r="C30" s="78" t="s">
        <v>263</v>
      </c>
      <c r="D30" s="36" t="s">
        <v>255</v>
      </c>
      <c r="E30" s="34" t="s">
        <v>256</v>
      </c>
      <c r="F30" s="35" t="s">
        <v>257</v>
      </c>
      <c r="G30" s="36" t="s">
        <v>258</v>
      </c>
      <c r="H30" s="35" t="s">
        <v>259</v>
      </c>
      <c r="O30" s="31">
        <v>17</v>
      </c>
      <c r="P30" s="31" t="e">
        <f t="shared" ref="P30:X30" si="73">VLOOKUP($G19,Filiera,P$14,FALSE)</f>
        <v>#N/A</v>
      </c>
      <c r="Q30" s="31" t="e">
        <f t="shared" si="73"/>
        <v>#N/A</v>
      </c>
      <c r="R30" s="31" t="e">
        <f t="shared" si="73"/>
        <v>#N/A</v>
      </c>
      <c r="S30" s="31" t="e">
        <f t="shared" si="73"/>
        <v>#N/A</v>
      </c>
      <c r="T30" s="31" t="e">
        <f t="shared" si="73"/>
        <v>#N/A</v>
      </c>
      <c r="U30" s="31" t="e">
        <f t="shared" si="73"/>
        <v>#N/A</v>
      </c>
      <c r="V30" s="31" t="e">
        <f t="shared" si="73"/>
        <v>#N/A</v>
      </c>
      <c r="W30" s="31" t="e">
        <f t="shared" si="73"/>
        <v>#N/A</v>
      </c>
      <c r="X30" s="31" t="e">
        <f t="shared" si="73"/>
        <v>#N/A</v>
      </c>
      <c r="AM30" s="31">
        <f t="shared" si="63"/>
        <v>0</v>
      </c>
      <c r="AN30" s="31">
        <f t="shared" si="63"/>
        <v>0</v>
      </c>
      <c r="AO30" s="31">
        <f t="shared" si="63"/>
        <v>0</v>
      </c>
      <c r="AP30" s="31">
        <f t="shared" si="63"/>
        <v>0</v>
      </c>
      <c r="AQ30" s="31">
        <f t="shared" si="63"/>
        <v>0</v>
      </c>
      <c r="AR30" s="31">
        <f t="shared" si="63"/>
        <v>0</v>
      </c>
      <c r="AS30" s="31">
        <f t="shared" si="63"/>
        <v>0</v>
      </c>
      <c r="AT30" s="31">
        <f t="shared" si="63"/>
        <v>0</v>
      </c>
      <c r="AU30" s="31">
        <f t="shared" si="63"/>
        <v>0</v>
      </c>
      <c r="AV30" s="31">
        <f t="shared" si="63"/>
        <v>0</v>
      </c>
      <c r="AW30" s="31">
        <f t="shared" si="63"/>
        <v>0</v>
      </c>
      <c r="AX30" s="31">
        <f t="shared" si="63"/>
        <v>0</v>
      </c>
      <c r="AY30" s="31">
        <f t="shared" si="63"/>
        <v>0</v>
      </c>
      <c r="BE30" s="83"/>
      <c r="BF30" s="31"/>
      <c r="BG30" s="31"/>
      <c r="BH30" s="31"/>
      <c r="BI30" s="31"/>
    </row>
    <row r="31" spans="1:143" ht="25.5" customHeight="1">
      <c r="A31" s="39">
        <v>21</v>
      </c>
      <c r="B31" s="74"/>
      <c r="C31" s="94"/>
      <c r="D31" s="76"/>
      <c r="E31" s="40"/>
      <c r="F31" s="41">
        <f>+D31*E31</f>
        <v>0</v>
      </c>
      <c r="G31" s="42"/>
      <c r="H31" s="43"/>
      <c r="K31" s="31" t="e">
        <f>+F31*#REF!</f>
        <v>#REF!</v>
      </c>
      <c r="O31" s="31">
        <v>18</v>
      </c>
      <c r="P31" s="31" t="e">
        <f t="shared" ref="P31:X31" si="74">VLOOKUP($G20,Filiera,P$14,FALSE)</f>
        <v>#N/A</v>
      </c>
      <c r="Q31" s="31" t="e">
        <f t="shared" si="74"/>
        <v>#N/A</v>
      </c>
      <c r="R31" s="31" t="e">
        <f t="shared" si="74"/>
        <v>#N/A</v>
      </c>
      <c r="S31" s="31" t="e">
        <f t="shared" si="74"/>
        <v>#N/A</v>
      </c>
      <c r="T31" s="31" t="e">
        <f t="shared" si="74"/>
        <v>#N/A</v>
      </c>
      <c r="U31" s="31" t="e">
        <f t="shared" si="74"/>
        <v>#N/A</v>
      </c>
      <c r="V31" s="31" t="e">
        <f t="shared" si="74"/>
        <v>#N/A</v>
      </c>
      <c r="W31" s="31" t="e">
        <f t="shared" si="74"/>
        <v>#N/A</v>
      </c>
      <c r="X31" s="31" t="e">
        <f t="shared" si="74"/>
        <v>#N/A</v>
      </c>
      <c r="AM31" s="31">
        <f t="shared" si="63"/>
        <v>0</v>
      </c>
      <c r="AN31" s="31">
        <f t="shared" si="63"/>
        <v>0</v>
      </c>
      <c r="AO31" s="31">
        <f t="shared" si="63"/>
        <v>0</v>
      </c>
      <c r="AP31" s="31">
        <f t="shared" si="63"/>
        <v>0</v>
      </c>
      <c r="AQ31" s="31">
        <f t="shared" si="63"/>
        <v>0</v>
      </c>
      <c r="AR31" s="31">
        <f t="shared" si="63"/>
        <v>0</v>
      </c>
      <c r="AS31" s="31">
        <f t="shared" si="63"/>
        <v>0</v>
      </c>
      <c r="AT31" s="31">
        <f t="shared" si="63"/>
        <v>0</v>
      </c>
      <c r="AU31" s="31">
        <f t="shared" si="63"/>
        <v>0</v>
      </c>
      <c r="AV31" s="31">
        <f t="shared" si="63"/>
        <v>0</v>
      </c>
      <c r="AW31" s="31">
        <f t="shared" si="63"/>
        <v>0</v>
      </c>
      <c r="AX31" s="31">
        <f t="shared" si="63"/>
        <v>0</v>
      </c>
      <c r="AY31" s="31">
        <f t="shared" si="63"/>
        <v>0</v>
      </c>
      <c r="BE31" s="83">
        <f t="shared" ref="BE31:BE50" si="75">IF($G31=$BE$2,$F31,0)</f>
        <v>0</v>
      </c>
      <c r="BF31" s="31">
        <f t="shared" si="38"/>
        <v>0</v>
      </c>
      <c r="BG31" s="31">
        <f t="shared" si="39"/>
        <v>0</v>
      </c>
      <c r="BH31" s="31">
        <f t="shared" si="40"/>
        <v>0</v>
      </c>
      <c r="BI31" s="31">
        <f t="shared" si="41"/>
        <v>0</v>
      </c>
      <c r="BJ31" s="31">
        <f t="shared" si="42"/>
        <v>0</v>
      </c>
      <c r="BK31" s="31">
        <f t="shared" si="43"/>
        <v>0</v>
      </c>
      <c r="BL31" s="31">
        <f t="shared" si="44"/>
        <v>0</v>
      </c>
      <c r="BM31" s="83">
        <f t="shared" ref="BM31:BM50" si="76">IF($G31=$BM$2,$F31,0)</f>
        <v>0</v>
      </c>
      <c r="BN31" s="31">
        <f t="shared" ref="BN31:BT46" si="77">IF($BM31&gt;0,IF($H31=BN$2,$BM31,0),0)</f>
        <v>0</v>
      </c>
      <c r="BO31" s="31">
        <f t="shared" si="77"/>
        <v>0</v>
      </c>
      <c r="BP31" s="31">
        <f t="shared" si="77"/>
        <v>0</v>
      </c>
      <c r="BQ31" s="31">
        <f t="shared" si="77"/>
        <v>0</v>
      </c>
      <c r="BR31" s="31">
        <f t="shared" si="77"/>
        <v>0</v>
      </c>
      <c r="BS31" s="31">
        <f t="shared" si="77"/>
        <v>0</v>
      </c>
      <c r="BT31" s="31">
        <f t="shared" si="77"/>
        <v>0</v>
      </c>
      <c r="BU31" s="83">
        <f t="shared" ref="BU31:BU50" si="78">IF($G31=$BU$2,$F31,0)</f>
        <v>0</v>
      </c>
      <c r="BV31" s="31">
        <f t="shared" ref="BV31:CA46" si="79">IF($BU31&gt;0,IF($H31=BV$2,$BU31,0),0)</f>
        <v>0</v>
      </c>
      <c r="BW31" s="31">
        <f t="shared" si="79"/>
        <v>0</v>
      </c>
      <c r="BX31" s="31">
        <f t="shared" si="79"/>
        <v>0</v>
      </c>
      <c r="BY31" s="31">
        <f t="shared" si="79"/>
        <v>0</v>
      </c>
      <c r="BZ31" s="31">
        <f t="shared" si="79"/>
        <v>0</v>
      </c>
      <c r="CA31" s="31">
        <f t="shared" si="79"/>
        <v>0</v>
      </c>
      <c r="CB31" s="83">
        <f t="shared" ref="CB31:CB50" si="80">IF($G31=$CB$2,$F31,0)</f>
        <v>0</v>
      </c>
      <c r="CC31" s="31">
        <f t="shared" ref="CC31:CH46" si="81">IF($CB31&gt;0,IF($H31=CC$2,$CB31,0),0)</f>
        <v>0</v>
      </c>
      <c r="CD31" s="31">
        <f t="shared" si="81"/>
        <v>0</v>
      </c>
      <c r="CE31" s="31">
        <f t="shared" si="81"/>
        <v>0</v>
      </c>
      <c r="CF31" s="31">
        <f t="shared" si="81"/>
        <v>0</v>
      </c>
      <c r="CG31" s="31">
        <f t="shared" si="81"/>
        <v>0</v>
      </c>
      <c r="CH31" s="31">
        <f t="shared" si="81"/>
        <v>0</v>
      </c>
      <c r="CI31" s="83">
        <f t="shared" ref="CI31:CI50" si="82">IF($G31=$CI$2,$F31,0)</f>
        <v>0</v>
      </c>
      <c r="CJ31" s="31">
        <f t="shared" ref="CJ31:CN46" si="83">IF($CI31&gt;0,IF($H31=CJ$2,$CI31,0),0)</f>
        <v>0</v>
      </c>
      <c r="CK31" s="31">
        <f t="shared" si="83"/>
        <v>0</v>
      </c>
      <c r="CL31" s="31">
        <f t="shared" si="83"/>
        <v>0</v>
      </c>
      <c r="CM31" s="31">
        <f t="shared" si="83"/>
        <v>0</v>
      </c>
      <c r="CN31" s="31">
        <f t="shared" si="83"/>
        <v>0</v>
      </c>
      <c r="CO31" s="83">
        <f t="shared" ref="CO31:CO50" si="84">IF($G31=$CO$2,$F31,0)</f>
        <v>0</v>
      </c>
      <c r="CP31" s="31">
        <f t="shared" ref="CP31:CX46" si="85">IF($CO31&gt;0,IF($H31=CP$2,$CO31,0),0)</f>
        <v>0</v>
      </c>
      <c r="CQ31" s="31">
        <f t="shared" si="85"/>
        <v>0</v>
      </c>
      <c r="CR31" s="31">
        <f t="shared" si="85"/>
        <v>0</v>
      </c>
      <c r="CS31" s="31">
        <f t="shared" si="85"/>
        <v>0</v>
      </c>
      <c r="CT31" s="31">
        <f t="shared" si="85"/>
        <v>0</v>
      </c>
      <c r="CU31" s="31">
        <f t="shared" si="85"/>
        <v>0</v>
      </c>
      <c r="CV31" s="31">
        <f t="shared" si="85"/>
        <v>0</v>
      </c>
      <c r="CW31" s="31">
        <f t="shared" si="85"/>
        <v>0</v>
      </c>
      <c r="CX31" s="31">
        <f t="shared" si="85"/>
        <v>0</v>
      </c>
      <c r="CY31" s="83">
        <f t="shared" ref="CY31:CY50" si="86">IF($G31=$CY$2,$F31,0)</f>
        <v>0</v>
      </c>
      <c r="CZ31" s="31">
        <f t="shared" ref="CZ31:DF46" si="87">IF($CY31&gt;0,IF($H31=CZ$2,$CY31,0),0)</f>
        <v>0</v>
      </c>
      <c r="DA31" s="31">
        <f t="shared" si="87"/>
        <v>0</v>
      </c>
      <c r="DB31" s="31">
        <f t="shared" si="87"/>
        <v>0</v>
      </c>
      <c r="DC31" s="31">
        <f t="shared" si="87"/>
        <v>0</v>
      </c>
      <c r="DD31" s="31">
        <f t="shared" si="87"/>
        <v>0</v>
      </c>
      <c r="DE31" s="31">
        <f t="shared" si="87"/>
        <v>0</v>
      </c>
      <c r="DF31" s="31">
        <f t="shared" si="87"/>
        <v>0</v>
      </c>
      <c r="DG31" s="83">
        <f t="shared" ref="DG31:DG50" si="88">IF($G31=$DG$2,$F31,0)</f>
        <v>0</v>
      </c>
      <c r="DH31" s="31">
        <f t="shared" ref="DH31:DK46" si="89">IF($DG31&gt;0,IF($H31=DH$2,$DG31,0),0)</f>
        <v>0</v>
      </c>
      <c r="DI31" s="31">
        <f t="shared" si="89"/>
        <v>0</v>
      </c>
      <c r="DJ31" s="31">
        <f t="shared" si="89"/>
        <v>0</v>
      </c>
      <c r="DK31" s="31">
        <f t="shared" si="89"/>
        <v>0</v>
      </c>
      <c r="DL31" s="83">
        <f t="shared" ref="DL31:DL51" si="90">IF($G31=$DL$2,$F31,0)</f>
        <v>0</v>
      </c>
      <c r="DM31" s="31">
        <f t="shared" ref="DM31:DP46" si="91">IF($DL31&gt;0,IF($H31=DM$2,$DL31,0),0)</f>
        <v>0</v>
      </c>
      <c r="DN31" s="31">
        <f t="shared" si="91"/>
        <v>0</v>
      </c>
      <c r="DO31" s="31">
        <f t="shared" si="91"/>
        <v>0</v>
      </c>
      <c r="DP31" s="31">
        <f t="shared" si="91"/>
        <v>0</v>
      </c>
      <c r="DQ31" s="83">
        <f t="shared" ref="DQ31:DQ50" si="92">IF($G31=$DQ$2,$F31,0)</f>
        <v>0</v>
      </c>
      <c r="DR31" s="31">
        <f t="shared" ref="DR31:DW46" si="93">IF($DQ31&gt;0,IF($H31=DR$2,$DQ31,0),0)</f>
        <v>0</v>
      </c>
      <c r="DS31" s="31">
        <f t="shared" si="93"/>
        <v>0</v>
      </c>
      <c r="DT31" s="31">
        <f t="shared" si="93"/>
        <v>0</v>
      </c>
      <c r="DU31" s="31">
        <f t="shared" si="93"/>
        <v>0</v>
      </c>
      <c r="DV31" s="31">
        <f t="shared" si="93"/>
        <v>0</v>
      </c>
      <c r="DW31" s="31">
        <f t="shared" si="93"/>
        <v>0</v>
      </c>
      <c r="DX31" s="83">
        <f t="shared" ref="DX31:DX50" si="94">IF($G31=$DX$2,$F31,0)</f>
        <v>0</v>
      </c>
      <c r="DY31" s="31">
        <f t="shared" ref="DY31:EE46" si="95">IF($DX31&gt;0,IF($H31=DY$2,$DX31,0),0)</f>
        <v>0</v>
      </c>
      <c r="DZ31" s="31">
        <f t="shared" si="95"/>
        <v>0</v>
      </c>
      <c r="EA31" s="31">
        <f t="shared" si="95"/>
        <v>0</v>
      </c>
      <c r="EB31" s="31">
        <f t="shared" si="95"/>
        <v>0</v>
      </c>
      <c r="EC31" s="31">
        <f t="shared" si="95"/>
        <v>0</v>
      </c>
      <c r="ED31" s="31">
        <f t="shared" si="95"/>
        <v>0</v>
      </c>
      <c r="EE31" s="31">
        <f t="shared" si="95"/>
        <v>0</v>
      </c>
      <c r="EF31" s="83">
        <f t="shared" ref="EF31:EF50" si="96">IF($G31=$EF$2,$F31,0)</f>
        <v>0</v>
      </c>
      <c r="EG31" s="31">
        <f t="shared" ref="EG31:EM46" si="97">IF($EF31&gt;0,IF($H31=EG$2,$EF31,0),0)</f>
        <v>0</v>
      </c>
      <c r="EH31" s="31">
        <f t="shared" si="97"/>
        <v>0</v>
      </c>
      <c r="EI31" s="31">
        <f t="shared" si="97"/>
        <v>0</v>
      </c>
      <c r="EJ31" s="31">
        <f t="shared" si="97"/>
        <v>0</v>
      </c>
      <c r="EK31" s="31">
        <f t="shared" si="97"/>
        <v>0</v>
      </c>
      <c r="EL31" s="31">
        <f t="shared" si="97"/>
        <v>0</v>
      </c>
      <c r="EM31" s="31">
        <f t="shared" si="97"/>
        <v>0</v>
      </c>
    </row>
    <row r="32" spans="1:143" ht="25.5" customHeight="1">
      <c r="A32" s="45">
        <v>22</v>
      </c>
      <c r="B32" s="74"/>
      <c r="C32" s="95"/>
      <c r="D32" s="77"/>
      <c r="E32" s="46"/>
      <c r="F32" s="47">
        <f t="shared" ref="F32:F50" si="98">+E32*D32</f>
        <v>0</v>
      </c>
      <c r="G32" s="48"/>
      <c r="H32" s="49"/>
      <c r="K32" s="31" t="e">
        <f>+F32*#REF!</f>
        <v>#REF!</v>
      </c>
      <c r="O32" s="31">
        <v>19</v>
      </c>
      <c r="P32" s="31" t="e">
        <f t="shared" ref="P32:X32" si="99">VLOOKUP($G21,Filiera,P$14,FALSE)</f>
        <v>#N/A</v>
      </c>
      <c r="Q32" s="31" t="e">
        <f t="shared" si="99"/>
        <v>#N/A</v>
      </c>
      <c r="R32" s="31" t="e">
        <f t="shared" si="99"/>
        <v>#N/A</v>
      </c>
      <c r="S32" s="31" t="e">
        <f t="shared" si="99"/>
        <v>#N/A</v>
      </c>
      <c r="T32" s="31" t="e">
        <f t="shared" si="99"/>
        <v>#N/A</v>
      </c>
      <c r="U32" s="31" t="e">
        <f t="shared" si="99"/>
        <v>#N/A</v>
      </c>
      <c r="V32" s="31" t="e">
        <f t="shared" si="99"/>
        <v>#N/A</v>
      </c>
      <c r="W32" s="31" t="e">
        <f t="shared" si="99"/>
        <v>#N/A</v>
      </c>
      <c r="X32" s="31" t="e">
        <f t="shared" si="99"/>
        <v>#N/A</v>
      </c>
      <c r="AM32" s="31">
        <f t="shared" si="63"/>
        <v>0</v>
      </c>
      <c r="AN32" s="31">
        <f t="shared" si="63"/>
        <v>0</v>
      </c>
      <c r="AO32" s="31">
        <f t="shared" si="63"/>
        <v>0</v>
      </c>
      <c r="AP32" s="31">
        <f t="shared" si="63"/>
        <v>0</v>
      </c>
      <c r="AQ32" s="31">
        <f t="shared" si="63"/>
        <v>0</v>
      </c>
      <c r="AR32" s="31">
        <f t="shared" si="63"/>
        <v>0</v>
      </c>
      <c r="AS32" s="31">
        <f t="shared" si="63"/>
        <v>0</v>
      </c>
      <c r="AT32" s="31">
        <f t="shared" si="63"/>
        <v>0</v>
      </c>
      <c r="AU32" s="31">
        <f t="shared" si="63"/>
        <v>0</v>
      </c>
      <c r="AV32" s="31">
        <f t="shared" si="63"/>
        <v>0</v>
      </c>
      <c r="AW32" s="31">
        <f t="shared" si="63"/>
        <v>0</v>
      </c>
      <c r="AX32" s="31">
        <f t="shared" si="63"/>
        <v>0</v>
      </c>
      <c r="AY32" s="31">
        <f t="shared" si="63"/>
        <v>0</v>
      </c>
      <c r="BE32" s="83">
        <f t="shared" si="75"/>
        <v>0</v>
      </c>
      <c r="BF32" s="31">
        <f t="shared" si="38"/>
        <v>0</v>
      </c>
      <c r="BG32" s="31">
        <f t="shared" si="39"/>
        <v>0</v>
      </c>
      <c r="BH32" s="31">
        <f t="shared" si="40"/>
        <v>0</v>
      </c>
      <c r="BI32" s="31">
        <f t="shared" si="41"/>
        <v>0</v>
      </c>
      <c r="BJ32" s="31">
        <f t="shared" si="42"/>
        <v>0</v>
      </c>
      <c r="BK32" s="31">
        <f t="shared" si="43"/>
        <v>0</v>
      </c>
      <c r="BL32" s="31">
        <f t="shared" si="44"/>
        <v>0</v>
      </c>
      <c r="BM32" s="83">
        <f t="shared" si="76"/>
        <v>0</v>
      </c>
      <c r="BN32" s="31">
        <f t="shared" si="77"/>
        <v>0</v>
      </c>
      <c r="BO32" s="31">
        <f t="shared" si="77"/>
        <v>0</v>
      </c>
      <c r="BP32" s="31">
        <f t="shared" si="77"/>
        <v>0</v>
      </c>
      <c r="BQ32" s="31">
        <f t="shared" si="77"/>
        <v>0</v>
      </c>
      <c r="BR32" s="31">
        <f t="shared" si="77"/>
        <v>0</v>
      </c>
      <c r="BS32" s="31">
        <f t="shared" si="77"/>
        <v>0</v>
      </c>
      <c r="BT32" s="31">
        <f t="shared" si="77"/>
        <v>0</v>
      </c>
      <c r="BU32" s="83">
        <f t="shared" si="78"/>
        <v>0</v>
      </c>
      <c r="BV32" s="31">
        <f t="shared" si="79"/>
        <v>0</v>
      </c>
      <c r="BW32" s="31">
        <f t="shared" si="79"/>
        <v>0</v>
      </c>
      <c r="BX32" s="31">
        <f t="shared" si="79"/>
        <v>0</v>
      </c>
      <c r="BY32" s="31">
        <f t="shared" si="79"/>
        <v>0</v>
      </c>
      <c r="BZ32" s="31">
        <f t="shared" si="79"/>
        <v>0</v>
      </c>
      <c r="CA32" s="31">
        <f t="shared" si="79"/>
        <v>0</v>
      </c>
      <c r="CB32" s="83">
        <f t="shared" si="80"/>
        <v>0</v>
      </c>
      <c r="CC32" s="31">
        <f t="shared" si="81"/>
        <v>0</v>
      </c>
      <c r="CD32" s="31">
        <f t="shared" si="81"/>
        <v>0</v>
      </c>
      <c r="CE32" s="31">
        <f t="shared" si="81"/>
        <v>0</v>
      </c>
      <c r="CF32" s="31">
        <f t="shared" si="81"/>
        <v>0</v>
      </c>
      <c r="CG32" s="31">
        <f t="shared" si="81"/>
        <v>0</v>
      </c>
      <c r="CH32" s="31">
        <f t="shared" si="81"/>
        <v>0</v>
      </c>
      <c r="CI32" s="83">
        <f t="shared" si="82"/>
        <v>0</v>
      </c>
      <c r="CJ32" s="31">
        <f t="shared" si="83"/>
        <v>0</v>
      </c>
      <c r="CK32" s="31">
        <f t="shared" si="83"/>
        <v>0</v>
      </c>
      <c r="CL32" s="31">
        <f t="shared" si="83"/>
        <v>0</v>
      </c>
      <c r="CM32" s="31">
        <f t="shared" si="83"/>
        <v>0</v>
      </c>
      <c r="CN32" s="31">
        <f t="shared" si="83"/>
        <v>0</v>
      </c>
      <c r="CO32" s="83">
        <f t="shared" si="84"/>
        <v>0</v>
      </c>
      <c r="CP32" s="31">
        <f t="shared" si="85"/>
        <v>0</v>
      </c>
      <c r="CQ32" s="31">
        <f t="shared" si="85"/>
        <v>0</v>
      </c>
      <c r="CR32" s="31">
        <f t="shared" si="85"/>
        <v>0</v>
      </c>
      <c r="CS32" s="31">
        <f t="shared" si="85"/>
        <v>0</v>
      </c>
      <c r="CT32" s="31">
        <f t="shared" si="85"/>
        <v>0</v>
      </c>
      <c r="CU32" s="31">
        <f t="shared" si="85"/>
        <v>0</v>
      </c>
      <c r="CV32" s="31">
        <f t="shared" si="85"/>
        <v>0</v>
      </c>
      <c r="CW32" s="31">
        <f t="shared" si="85"/>
        <v>0</v>
      </c>
      <c r="CX32" s="31">
        <f t="shared" si="85"/>
        <v>0</v>
      </c>
      <c r="CY32" s="83">
        <f t="shared" si="86"/>
        <v>0</v>
      </c>
      <c r="CZ32" s="31">
        <f t="shared" si="87"/>
        <v>0</v>
      </c>
      <c r="DA32" s="31">
        <f t="shared" si="87"/>
        <v>0</v>
      </c>
      <c r="DB32" s="31">
        <f t="shared" si="87"/>
        <v>0</v>
      </c>
      <c r="DC32" s="31">
        <f t="shared" si="87"/>
        <v>0</v>
      </c>
      <c r="DD32" s="31">
        <f t="shared" si="87"/>
        <v>0</v>
      </c>
      <c r="DE32" s="31">
        <f t="shared" si="87"/>
        <v>0</v>
      </c>
      <c r="DF32" s="31">
        <f t="shared" si="87"/>
        <v>0</v>
      </c>
      <c r="DG32" s="83">
        <f t="shared" si="88"/>
        <v>0</v>
      </c>
      <c r="DH32" s="31">
        <f t="shared" si="89"/>
        <v>0</v>
      </c>
      <c r="DI32" s="31">
        <f t="shared" si="89"/>
        <v>0</v>
      </c>
      <c r="DJ32" s="31">
        <f t="shared" si="89"/>
        <v>0</v>
      </c>
      <c r="DK32" s="31">
        <f t="shared" si="89"/>
        <v>0</v>
      </c>
      <c r="DL32" s="83">
        <f t="shared" si="90"/>
        <v>0</v>
      </c>
      <c r="DM32" s="31">
        <f t="shared" si="91"/>
        <v>0</v>
      </c>
      <c r="DN32" s="31">
        <f t="shared" si="91"/>
        <v>0</v>
      </c>
      <c r="DO32" s="31">
        <f t="shared" si="91"/>
        <v>0</v>
      </c>
      <c r="DP32" s="31">
        <f t="shared" si="91"/>
        <v>0</v>
      </c>
      <c r="DQ32" s="83">
        <f t="shared" si="92"/>
        <v>0</v>
      </c>
      <c r="DR32" s="31">
        <f t="shared" si="93"/>
        <v>0</v>
      </c>
      <c r="DS32" s="31">
        <f t="shared" si="93"/>
        <v>0</v>
      </c>
      <c r="DT32" s="31">
        <f t="shared" si="93"/>
        <v>0</v>
      </c>
      <c r="DU32" s="31">
        <f t="shared" si="93"/>
        <v>0</v>
      </c>
      <c r="DV32" s="31">
        <f t="shared" si="93"/>
        <v>0</v>
      </c>
      <c r="DW32" s="31">
        <f t="shared" si="93"/>
        <v>0</v>
      </c>
      <c r="DX32" s="83">
        <f t="shared" si="94"/>
        <v>0</v>
      </c>
      <c r="DY32" s="31">
        <f t="shared" si="95"/>
        <v>0</v>
      </c>
      <c r="DZ32" s="31">
        <f t="shared" si="95"/>
        <v>0</v>
      </c>
      <c r="EA32" s="31">
        <f t="shared" si="95"/>
        <v>0</v>
      </c>
      <c r="EB32" s="31">
        <f t="shared" si="95"/>
        <v>0</v>
      </c>
      <c r="EC32" s="31">
        <f t="shared" si="95"/>
        <v>0</v>
      </c>
      <c r="ED32" s="31">
        <f t="shared" si="95"/>
        <v>0</v>
      </c>
      <c r="EE32" s="31">
        <f t="shared" si="95"/>
        <v>0</v>
      </c>
      <c r="EF32" s="83">
        <f t="shared" si="96"/>
        <v>0</v>
      </c>
      <c r="EG32" s="31">
        <f t="shared" si="97"/>
        <v>0</v>
      </c>
      <c r="EH32" s="31">
        <f t="shared" si="97"/>
        <v>0</v>
      </c>
      <c r="EI32" s="31">
        <f t="shared" si="97"/>
        <v>0</v>
      </c>
      <c r="EJ32" s="31">
        <f t="shared" si="97"/>
        <v>0</v>
      </c>
      <c r="EK32" s="31">
        <f t="shared" si="97"/>
        <v>0</v>
      </c>
      <c r="EL32" s="31">
        <f t="shared" si="97"/>
        <v>0</v>
      </c>
      <c r="EM32" s="31">
        <f t="shared" si="97"/>
        <v>0</v>
      </c>
    </row>
    <row r="33" spans="1:143" ht="25.5" customHeight="1">
      <c r="A33" s="45">
        <v>23</v>
      </c>
      <c r="B33" s="75"/>
      <c r="C33" s="95"/>
      <c r="D33" s="77"/>
      <c r="E33" s="46"/>
      <c r="F33" s="47">
        <f t="shared" si="98"/>
        <v>0</v>
      </c>
      <c r="G33" s="48"/>
      <c r="H33" s="49"/>
      <c r="K33" s="31" t="e">
        <f>+F33*#REF!</f>
        <v>#REF!</v>
      </c>
      <c r="O33" s="31">
        <v>20</v>
      </c>
      <c r="P33" s="31" t="e">
        <f t="shared" ref="P33:X33" si="100">VLOOKUP($G22,Filiera,P$14,FALSE)</f>
        <v>#N/A</v>
      </c>
      <c r="Q33" s="31" t="e">
        <f t="shared" si="100"/>
        <v>#N/A</v>
      </c>
      <c r="R33" s="31" t="e">
        <f t="shared" si="100"/>
        <v>#N/A</v>
      </c>
      <c r="S33" s="31" t="e">
        <f t="shared" si="100"/>
        <v>#N/A</v>
      </c>
      <c r="T33" s="31" t="e">
        <f t="shared" si="100"/>
        <v>#N/A</v>
      </c>
      <c r="U33" s="31" t="e">
        <f t="shared" si="100"/>
        <v>#N/A</v>
      </c>
      <c r="V33" s="31" t="e">
        <f t="shared" si="100"/>
        <v>#N/A</v>
      </c>
      <c r="W33" s="31" t="e">
        <f t="shared" si="100"/>
        <v>#N/A</v>
      </c>
      <c r="X33" s="31" t="e">
        <f t="shared" si="100"/>
        <v>#N/A</v>
      </c>
      <c r="AM33" s="31">
        <f t="shared" si="63"/>
        <v>0</v>
      </c>
      <c r="AN33" s="31">
        <f t="shared" si="63"/>
        <v>0</v>
      </c>
      <c r="AO33" s="31">
        <f t="shared" si="63"/>
        <v>0</v>
      </c>
      <c r="AP33" s="31">
        <f t="shared" si="63"/>
        <v>0</v>
      </c>
      <c r="AQ33" s="31">
        <f t="shared" si="63"/>
        <v>0</v>
      </c>
      <c r="AR33" s="31">
        <f t="shared" si="63"/>
        <v>0</v>
      </c>
      <c r="AS33" s="31">
        <f t="shared" si="63"/>
        <v>0</v>
      </c>
      <c r="AT33" s="31">
        <f t="shared" si="63"/>
        <v>0</v>
      </c>
      <c r="AU33" s="31">
        <f t="shared" si="63"/>
        <v>0</v>
      </c>
      <c r="AV33" s="31">
        <f t="shared" si="63"/>
        <v>0</v>
      </c>
      <c r="AW33" s="31">
        <f t="shared" si="63"/>
        <v>0</v>
      </c>
      <c r="AX33" s="31">
        <f t="shared" si="63"/>
        <v>0</v>
      </c>
      <c r="AY33" s="31">
        <f t="shared" si="63"/>
        <v>0</v>
      </c>
      <c r="BE33" s="83">
        <f t="shared" si="75"/>
        <v>0</v>
      </c>
      <c r="BF33" s="31">
        <f t="shared" si="38"/>
        <v>0</v>
      </c>
      <c r="BG33" s="31">
        <f t="shared" si="39"/>
        <v>0</v>
      </c>
      <c r="BH33" s="31">
        <f t="shared" si="40"/>
        <v>0</v>
      </c>
      <c r="BI33" s="31">
        <f t="shared" si="41"/>
        <v>0</v>
      </c>
      <c r="BJ33" s="31">
        <f t="shared" si="42"/>
        <v>0</v>
      </c>
      <c r="BK33" s="31">
        <f t="shared" si="43"/>
        <v>0</v>
      </c>
      <c r="BL33" s="31">
        <f t="shared" si="44"/>
        <v>0</v>
      </c>
      <c r="BM33" s="83">
        <f t="shared" si="76"/>
        <v>0</v>
      </c>
      <c r="BN33" s="31">
        <f t="shared" si="77"/>
        <v>0</v>
      </c>
      <c r="BO33" s="31">
        <f t="shared" si="77"/>
        <v>0</v>
      </c>
      <c r="BP33" s="31">
        <f t="shared" si="77"/>
        <v>0</v>
      </c>
      <c r="BQ33" s="31">
        <f t="shared" si="77"/>
        <v>0</v>
      </c>
      <c r="BR33" s="31">
        <f t="shared" si="77"/>
        <v>0</v>
      </c>
      <c r="BS33" s="31">
        <f t="shared" si="77"/>
        <v>0</v>
      </c>
      <c r="BT33" s="31">
        <f t="shared" si="77"/>
        <v>0</v>
      </c>
      <c r="BU33" s="83">
        <f t="shared" si="78"/>
        <v>0</v>
      </c>
      <c r="BV33" s="31">
        <f t="shared" si="79"/>
        <v>0</v>
      </c>
      <c r="BW33" s="31">
        <f t="shared" si="79"/>
        <v>0</v>
      </c>
      <c r="BX33" s="31">
        <f t="shared" si="79"/>
        <v>0</v>
      </c>
      <c r="BY33" s="31">
        <f t="shared" si="79"/>
        <v>0</v>
      </c>
      <c r="BZ33" s="31">
        <f t="shared" si="79"/>
        <v>0</v>
      </c>
      <c r="CA33" s="31">
        <f t="shared" si="79"/>
        <v>0</v>
      </c>
      <c r="CB33" s="83">
        <f t="shared" si="80"/>
        <v>0</v>
      </c>
      <c r="CC33" s="31">
        <f t="shared" si="81"/>
        <v>0</v>
      </c>
      <c r="CD33" s="31">
        <f t="shared" si="81"/>
        <v>0</v>
      </c>
      <c r="CE33" s="31">
        <f t="shared" si="81"/>
        <v>0</v>
      </c>
      <c r="CF33" s="31">
        <f t="shared" si="81"/>
        <v>0</v>
      </c>
      <c r="CG33" s="31">
        <f t="shared" si="81"/>
        <v>0</v>
      </c>
      <c r="CH33" s="31">
        <f t="shared" si="81"/>
        <v>0</v>
      </c>
      <c r="CI33" s="83">
        <f t="shared" si="82"/>
        <v>0</v>
      </c>
      <c r="CJ33" s="31">
        <f t="shared" si="83"/>
        <v>0</v>
      </c>
      <c r="CK33" s="31">
        <f t="shared" si="83"/>
        <v>0</v>
      </c>
      <c r="CL33" s="31">
        <f t="shared" si="83"/>
        <v>0</v>
      </c>
      <c r="CM33" s="31">
        <f t="shared" si="83"/>
        <v>0</v>
      </c>
      <c r="CN33" s="31">
        <f t="shared" si="83"/>
        <v>0</v>
      </c>
      <c r="CO33" s="83">
        <f t="shared" si="84"/>
        <v>0</v>
      </c>
      <c r="CP33" s="31">
        <f t="shared" si="85"/>
        <v>0</v>
      </c>
      <c r="CQ33" s="31">
        <f t="shared" si="85"/>
        <v>0</v>
      </c>
      <c r="CR33" s="31">
        <f t="shared" si="85"/>
        <v>0</v>
      </c>
      <c r="CS33" s="31">
        <f t="shared" si="85"/>
        <v>0</v>
      </c>
      <c r="CT33" s="31">
        <f t="shared" si="85"/>
        <v>0</v>
      </c>
      <c r="CU33" s="31">
        <f t="shared" si="85"/>
        <v>0</v>
      </c>
      <c r="CV33" s="31">
        <f t="shared" si="85"/>
        <v>0</v>
      </c>
      <c r="CW33" s="31">
        <f t="shared" si="85"/>
        <v>0</v>
      </c>
      <c r="CX33" s="31">
        <f t="shared" si="85"/>
        <v>0</v>
      </c>
      <c r="CY33" s="83">
        <f t="shared" si="86"/>
        <v>0</v>
      </c>
      <c r="CZ33" s="31">
        <f t="shared" si="87"/>
        <v>0</v>
      </c>
      <c r="DA33" s="31">
        <f t="shared" si="87"/>
        <v>0</v>
      </c>
      <c r="DB33" s="31">
        <f t="shared" si="87"/>
        <v>0</v>
      </c>
      <c r="DC33" s="31">
        <f t="shared" si="87"/>
        <v>0</v>
      </c>
      <c r="DD33" s="31">
        <f t="shared" si="87"/>
        <v>0</v>
      </c>
      <c r="DE33" s="31">
        <f t="shared" si="87"/>
        <v>0</v>
      </c>
      <c r="DF33" s="31">
        <f t="shared" si="87"/>
        <v>0</v>
      </c>
      <c r="DG33" s="83">
        <f t="shared" si="88"/>
        <v>0</v>
      </c>
      <c r="DH33" s="31">
        <f t="shared" si="89"/>
        <v>0</v>
      </c>
      <c r="DI33" s="31">
        <f t="shared" si="89"/>
        <v>0</v>
      </c>
      <c r="DJ33" s="31">
        <f t="shared" si="89"/>
        <v>0</v>
      </c>
      <c r="DK33" s="31">
        <f t="shared" si="89"/>
        <v>0</v>
      </c>
      <c r="DL33" s="83">
        <f t="shared" si="90"/>
        <v>0</v>
      </c>
      <c r="DM33" s="31">
        <f t="shared" si="91"/>
        <v>0</v>
      </c>
      <c r="DN33" s="31">
        <f t="shared" si="91"/>
        <v>0</v>
      </c>
      <c r="DO33" s="31">
        <f t="shared" si="91"/>
        <v>0</v>
      </c>
      <c r="DP33" s="31">
        <f t="shared" si="91"/>
        <v>0</v>
      </c>
      <c r="DQ33" s="83">
        <f t="shared" si="92"/>
        <v>0</v>
      </c>
      <c r="DR33" s="31">
        <f t="shared" si="93"/>
        <v>0</v>
      </c>
      <c r="DS33" s="31">
        <f t="shared" si="93"/>
        <v>0</v>
      </c>
      <c r="DT33" s="31">
        <f t="shared" si="93"/>
        <v>0</v>
      </c>
      <c r="DU33" s="31">
        <f t="shared" si="93"/>
        <v>0</v>
      </c>
      <c r="DV33" s="31">
        <f t="shared" si="93"/>
        <v>0</v>
      </c>
      <c r="DW33" s="31">
        <f t="shared" si="93"/>
        <v>0</v>
      </c>
      <c r="DX33" s="83">
        <f t="shared" si="94"/>
        <v>0</v>
      </c>
      <c r="DY33" s="31">
        <f t="shared" si="95"/>
        <v>0</v>
      </c>
      <c r="DZ33" s="31">
        <f t="shared" si="95"/>
        <v>0</v>
      </c>
      <c r="EA33" s="31">
        <f t="shared" si="95"/>
        <v>0</v>
      </c>
      <c r="EB33" s="31">
        <f t="shared" si="95"/>
        <v>0</v>
      </c>
      <c r="EC33" s="31">
        <f t="shared" si="95"/>
        <v>0</v>
      </c>
      <c r="ED33" s="31">
        <f t="shared" si="95"/>
        <v>0</v>
      </c>
      <c r="EE33" s="31">
        <f t="shared" si="95"/>
        <v>0</v>
      </c>
      <c r="EF33" s="83">
        <f t="shared" si="96"/>
        <v>0</v>
      </c>
      <c r="EG33" s="31">
        <f t="shared" si="97"/>
        <v>0</v>
      </c>
      <c r="EH33" s="31">
        <f t="shared" si="97"/>
        <v>0</v>
      </c>
      <c r="EI33" s="31">
        <f t="shared" si="97"/>
        <v>0</v>
      </c>
      <c r="EJ33" s="31">
        <f t="shared" si="97"/>
        <v>0</v>
      </c>
      <c r="EK33" s="31">
        <f t="shared" si="97"/>
        <v>0</v>
      </c>
      <c r="EL33" s="31">
        <f t="shared" si="97"/>
        <v>0</v>
      </c>
      <c r="EM33" s="31">
        <f t="shared" si="97"/>
        <v>0</v>
      </c>
    </row>
    <row r="34" spans="1:143" ht="25.5" customHeight="1">
      <c r="A34" s="45">
        <v>24</v>
      </c>
      <c r="B34" s="75"/>
      <c r="C34" s="95"/>
      <c r="D34" s="77"/>
      <c r="E34" s="46"/>
      <c r="F34" s="47">
        <f t="shared" si="98"/>
        <v>0</v>
      </c>
      <c r="G34" s="48"/>
      <c r="H34" s="49"/>
      <c r="K34" s="31" t="e">
        <f>+F34*#REF!</f>
        <v>#REF!</v>
      </c>
      <c r="AM34" s="31">
        <f t="shared" si="63"/>
        <v>0</v>
      </c>
      <c r="AN34" s="31">
        <f t="shared" si="63"/>
        <v>0</v>
      </c>
      <c r="AO34" s="31">
        <f t="shared" si="63"/>
        <v>0</v>
      </c>
      <c r="AP34" s="31">
        <f t="shared" si="63"/>
        <v>0</v>
      </c>
      <c r="AQ34" s="31">
        <f t="shared" si="63"/>
        <v>0</v>
      </c>
      <c r="AR34" s="31">
        <f t="shared" si="63"/>
        <v>0</v>
      </c>
      <c r="AS34" s="31">
        <f t="shared" si="63"/>
        <v>0</v>
      </c>
      <c r="AT34" s="31">
        <f t="shared" si="63"/>
        <v>0</v>
      </c>
      <c r="AU34" s="31">
        <f t="shared" si="63"/>
        <v>0</v>
      </c>
      <c r="AV34" s="31">
        <f t="shared" si="63"/>
        <v>0</v>
      </c>
      <c r="AW34" s="31">
        <f t="shared" si="63"/>
        <v>0</v>
      </c>
      <c r="AX34" s="31">
        <f t="shared" si="63"/>
        <v>0</v>
      </c>
      <c r="AY34" s="31">
        <f t="shared" si="63"/>
        <v>0</v>
      </c>
      <c r="BE34" s="83">
        <f t="shared" si="75"/>
        <v>0</v>
      </c>
      <c r="BF34" s="31">
        <f t="shared" si="38"/>
        <v>0</v>
      </c>
      <c r="BG34" s="31">
        <f t="shared" si="39"/>
        <v>0</v>
      </c>
      <c r="BH34" s="31">
        <f t="shared" si="40"/>
        <v>0</v>
      </c>
      <c r="BI34" s="31">
        <f t="shared" si="41"/>
        <v>0</v>
      </c>
      <c r="BJ34" s="31">
        <f t="shared" si="42"/>
        <v>0</v>
      </c>
      <c r="BK34" s="31">
        <f t="shared" si="43"/>
        <v>0</v>
      </c>
      <c r="BL34" s="31">
        <f t="shared" si="44"/>
        <v>0</v>
      </c>
      <c r="BM34" s="83">
        <f t="shared" si="76"/>
        <v>0</v>
      </c>
      <c r="BN34" s="31">
        <f t="shared" si="77"/>
        <v>0</v>
      </c>
      <c r="BO34" s="31">
        <f t="shared" si="77"/>
        <v>0</v>
      </c>
      <c r="BP34" s="31">
        <f t="shared" si="77"/>
        <v>0</v>
      </c>
      <c r="BQ34" s="31">
        <f t="shared" si="77"/>
        <v>0</v>
      </c>
      <c r="BR34" s="31">
        <f t="shared" si="77"/>
        <v>0</v>
      </c>
      <c r="BS34" s="31">
        <f t="shared" si="77"/>
        <v>0</v>
      </c>
      <c r="BT34" s="31">
        <f t="shared" si="77"/>
        <v>0</v>
      </c>
      <c r="BU34" s="83">
        <f t="shared" si="78"/>
        <v>0</v>
      </c>
      <c r="BV34" s="31">
        <f t="shared" si="79"/>
        <v>0</v>
      </c>
      <c r="BW34" s="31">
        <f t="shared" si="79"/>
        <v>0</v>
      </c>
      <c r="BX34" s="31">
        <f t="shared" si="79"/>
        <v>0</v>
      </c>
      <c r="BY34" s="31">
        <f t="shared" si="79"/>
        <v>0</v>
      </c>
      <c r="BZ34" s="31">
        <f t="shared" si="79"/>
        <v>0</v>
      </c>
      <c r="CA34" s="31">
        <f t="shared" si="79"/>
        <v>0</v>
      </c>
      <c r="CB34" s="83">
        <f t="shared" si="80"/>
        <v>0</v>
      </c>
      <c r="CC34" s="31">
        <f t="shared" si="81"/>
        <v>0</v>
      </c>
      <c r="CD34" s="31">
        <f t="shared" si="81"/>
        <v>0</v>
      </c>
      <c r="CE34" s="31">
        <f t="shared" si="81"/>
        <v>0</v>
      </c>
      <c r="CF34" s="31">
        <f t="shared" si="81"/>
        <v>0</v>
      </c>
      <c r="CG34" s="31">
        <f t="shared" si="81"/>
        <v>0</v>
      </c>
      <c r="CH34" s="31">
        <f t="shared" si="81"/>
        <v>0</v>
      </c>
      <c r="CI34" s="83">
        <f t="shared" si="82"/>
        <v>0</v>
      </c>
      <c r="CJ34" s="31">
        <f t="shared" si="83"/>
        <v>0</v>
      </c>
      <c r="CK34" s="31">
        <f t="shared" si="83"/>
        <v>0</v>
      </c>
      <c r="CL34" s="31">
        <f t="shared" si="83"/>
        <v>0</v>
      </c>
      <c r="CM34" s="31">
        <f t="shared" si="83"/>
        <v>0</v>
      </c>
      <c r="CN34" s="31">
        <f t="shared" si="83"/>
        <v>0</v>
      </c>
      <c r="CO34" s="83">
        <f t="shared" si="84"/>
        <v>0</v>
      </c>
      <c r="CP34" s="31">
        <f t="shared" si="85"/>
        <v>0</v>
      </c>
      <c r="CQ34" s="31">
        <f t="shared" si="85"/>
        <v>0</v>
      </c>
      <c r="CR34" s="31">
        <f t="shared" si="85"/>
        <v>0</v>
      </c>
      <c r="CS34" s="31">
        <f t="shared" si="85"/>
        <v>0</v>
      </c>
      <c r="CT34" s="31">
        <f t="shared" si="85"/>
        <v>0</v>
      </c>
      <c r="CU34" s="31">
        <f t="shared" si="85"/>
        <v>0</v>
      </c>
      <c r="CV34" s="31">
        <f t="shared" si="85"/>
        <v>0</v>
      </c>
      <c r="CW34" s="31">
        <f t="shared" si="85"/>
        <v>0</v>
      </c>
      <c r="CX34" s="31">
        <f t="shared" si="85"/>
        <v>0</v>
      </c>
      <c r="CY34" s="83">
        <f t="shared" si="86"/>
        <v>0</v>
      </c>
      <c r="CZ34" s="31">
        <f t="shared" si="87"/>
        <v>0</v>
      </c>
      <c r="DA34" s="31">
        <f t="shared" si="87"/>
        <v>0</v>
      </c>
      <c r="DB34" s="31">
        <f t="shared" si="87"/>
        <v>0</v>
      </c>
      <c r="DC34" s="31">
        <f t="shared" si="87"/>
        <v>0</v>
      </c>
      <c r="DD34" s="31">
        <f t="shared" si="87"/>
        <v>0</v>
      </c>
      <c r="DE34" s="31">
        <f t="shared" si="87"/>
        <v>0</v>
      </c>
      <c r="DF34" s="31">
        <f t="shared" si="87"/>
        <v>0</v>
      </c>
      <c r="DG34" s="83">
        <f t="shared" si="88"/>
        <v>0</v>
      </c>
      <c r="DH34" s="31">
        <f t="shared" si="89"/>
        <v>0</v>
      </c>
      <c r="DI34" s="31">
        <f t="shared" si="89"/>
        <v>0</v>
      </c>
      <c r="DJ34" s="31">
        <f t="shared" si="89"/>
        <v>0</v>
      </c>
      <c r="DK34" s="31">
        <f t="shared" si="89"/>
        <v>0</v>
      </c>
      <c r="DL34" s="83">
        <f t="shared" si="90"/>
        <v>0</v>
      </c>
      <c r="DM34" s="31">
        <f t="shared" si="91"/>
        <v>0</v>
      </c>
      <c r="DN34" s="31">
        <f t="shared" si="91"/>
        <v>0</v>
      </c>
      <c r="DO34" s="31">
        <f t="shared" si="91"/>
        <v>0</v>
      </c>
      <c r="DP34" s="31">
        <f t="shared" si="91"/>
        <v>0</v>
      </c>
      <c r="DQ34" s="83">
        <f t="shared" si="92"/>
        <v>0</v>
      </c>
      <c r="DR34" s="31">
        <f t="shared" si="93"/>
        <v>0</v>
      </c>
      <c r="DS34" s="31">
        <f t="shared" si="93"/>
        <v>0</v>
      </c>
      <c r="DT34" s="31">
        <f t="shared" si="93"/>
        <v>0</v>
      </c>
      <c r="DU34" s="31">
        <f t="shared" si="93"/>
        <v>0</v>
      </c>
      <c r="DV34" s="31">
        <f t="shared" si="93"/>
        <v>0</v>
      </c>
      <c r="DW34" s="31">
        <f t="shared" si="93"/>
        <v>0</v>
      </c>
      <c r="DX34" s="83">
        <f t="shared" si="94"/>
        <v>0</v>
      </c>
      <c r="DY34" s="31">
        <f t="shared" si="95"/>
        <v>0</v>
      </c>
      <c r="DZ34" s="31">
        <f t="shared" si="95"/>
        <v>0</v>
      </c>
      <c r="EA34" s="31">
        <f t="shared" si="95"/>
        <v>0</v>
      </c>
      <c r="EB34" s="31">
        <f t="shared" si="95"/>
        <v>0</v>
      </c>
      <c r="EC34" s="31">
        <f t="shared" si="95"/>
        <v>0</v>
      </c>
      <c r="ED34" s="31">
        <f t="shared" si="95"/>
        <v>0</v>
      </c>
      <c r="EE34" s="31">
        <f t="shared" si="95"/>
        <v>0</v>
      </c>
      <c r="EF34" s="83">
        <f t="shared" si="96"/>
        <v>0</v>
      </c>
      <c r="EG34" s="31">
        <f t="shared" si="97"/>
        <v>0</v>
      </c>
      <c r="EH34" s="31">
        <f t="shared" si="97"/>
        <v>0</v>
      </c>
      <c r="EI34" s="31">
        <f t="shared" si="97"/>
        <v>0</v>
      </c>
      <c r="EJ34" s="31">
        <f t="shared" si="97"/>
        <v>0</v>
      </c>
      <c r="EK34" s="31">
        <f t="shared" si="97"/>
        <v>0</v>
      </c>
      <c r="EL34" s="31">
        <f t="shared" si="97"/>
        <v>0</v>
      </c>
      <c r="EM34" s="31">
        <f t="shared" si="97"/>
        <v>0</v>
      </c>
    </row>
    <row r="35" spans="1:143" ht="25.5" customHeight="1">
      <c r="A35" s="45">
        <v>25</v>
      </c>
      <c r="B35" s="75"/>
      <c r="C35" s="95"/>
      <c r="D35" s="77"/>
      <c r="E35" s="46"/>
      <c r="F35" s="47">
        <f t="shared" si="98"/>
        <v>0</v>
      </c>
      <c r="G35" s="48"/>
      <c r="H35" s="49"/>
      <c r="K35" s="31" t="e">
        <f>+F35*#REF!</f>
        <v>#REF!</v>
      </c>
      <c r="AM35" s="31">
        <f t="shared" si="63"/>
        <v>0</v>
      </c>
      <c r="AN35" s="31">
        <f t="shared" si="63"/>
        <v>0</v>
      </c>
      <c r="AO35" s="31">
        <f t="shared" si="63"/>
        <v>0</v>
      </c>
      <c r="AP35" s="31">
        <f t="shared" si="63"/>
        <v>0</v>
      </c>
      <c r="AQ35" s="31">
        <f t="shared" si="63"/>
        <v>0</v>
      </c>
      <c r="AR35" s="31">
        <f t="shared" si="63"/>
        <v>0</v>
      </c>
      <c r="AS35" s="31">
        <f t="shared" si="63"/>
        <v>0</v>
      </c>
      <c r="AT35" s="31">
        <f t="shared" si="63"/>
        <v>0</v>
      </c>
      <c r="AU35" s="31">
        <f t="shared" si="63"/>
        <v>0</v>
      </c>
      <c r="AV35" s="31">
        <f t="shared" si="63"/>
        <v>0</v>
      </c>
      <c r="AW35" s="31">
        <f t="shared" si="63"/>
        <v>0</v>
      </c>
      <c r="AX35" s="31">
        <f t="shared" si="63"/>
        <v>0</v>
      </c>
      <c r="AY35" s="31">
        <f t="shared" si="63"/>
        <v>0</v>
      </c>
      <c r="BE35" s="83">
        <f t="shared" si="75"/>
        <v>0</v>
      </c>
      <c r="BF35" s="31">
        <f t="shared" si="38"/>
        <v>0</v>
      </c>
      <c r="BG35" s="31">
        <f t="shared" si="39"/>
        <v>0</v>
      </c>
      <c r="BH35" s="31">
        <f t="shared" si="40"/>
        <v>0</v>
      </c>
      <c r="BI35" s="31">
        <f t="shared" si="41"/>
        <v>0</v>
      </c>
      <c r="BJ35" s="31">
        <f t="shared" si="42"/>
        <v>0</v>
      </c>
      <c r="BK35" s="31">
        <f t="shared" si="43"/>
        <v>0</v>
      </c>
      <c r="BL35" s="31">
        <f t="shared" si="44"/>
        <v>0</v>
      </c>
      <c r="BM35" s="83">
        <f t="shared" si="76"/>
        <v>0</v>
      </c>
      <c r="BN35" s="31">
        <f t="shared" si="77"/>
        <v>0</v>
      </c>
      <c r="BO35" s="31">
        <f t="shared" si="77"/>
        <v>0</v>
      </c>
      <c r="BP35" s="31">
        <f t="shared" si="77"/>
        <v>0</v>
      </c>
      <c r="BQ35" s="31">
        <f t="shared" si="77"/>
        <v>0</v>
      </c>
      <c r="BR35" s="31">
        <f t="shared" si="77"/>
        <v>0</v>
      </c>
      <c r="BS35" s="31">
        <f t="shared" si="77"/>
        <v>0</v>
      </c>
      <c r="BT35" s="31">
        <f t="shared" si="77"/>
        <v>0</v>
      </c>
      <c r="BU35" s="83">
        <f t="shared" si="78"/>
        <v>0</v>
      </c>
      <c r="BV35" s="31">
        <f t="shared" si="79"/>
        <v>0</v>
      </c>
      <c r="BW35" s="31">
        <f t="shared" si="79"/>
        <v>0</v>
      </c>
      <c r="BX35" s="31">
        <f t="shared" si="79"/>
        <v>0</v>
      </c>
      <c r="BY35" s="31">
        <f t="shared" si="79"/>
        <v>0</v>
      </c>
      <c r="BZ35" s="31">
        <f t="shared" si="79"/>
        <v>0</v>
      </c>
      <c r="CA35" s="31">
        <f t="shared" si="79"/>
        <v>0</v>
      </c>
      <c r="CB35" s="83">
        <f t="shared" si="80"/>
        <v>0</v>
      </c>
      <c r="CC35" s="31">
        <f t="shared" si="81"/>
        <v>0</v>
      </c>
      <c r="CD35" s="31">
        <f t="shared" si="81"/>
        <v>0</v>
      </c>
      <c r="CE35" s="31">
        <f t="shared" si="81"/>
        <v>0</v>
      </c>
      <c r="CF35" s="31">
        <f t="shared" si="81"/>
        <v>0</v>
      </c>
      <c r="CG35" s="31">
        <f t="shared" si="81"/>
        <v>0</v>
      </c>
      <c r="CH35" s="31">
        <f t="shared" si="81"/>
        <v>0</v>
      </c>
      <c r="CI35" s="83">
        <f t="shared" si="82"/>
        <v>0</v>
      </c>
      <c r="CJ35" s="31">
        <f t="shared" si="83"/>
        <v>0</v>
      </c>
      <c r="CK35" s="31">
        <f t="shared" si="83"/>
        <v>0</v>
      </c>
      <c r="CL35" s="31">
        <f t="shared" si="83"/>
        <v>0</v>
      </c>
      <c r="CM35" s="31">
        <f t="shared" si="83"/>
        <v>0</v>
      </c>
      <c r="CN35" s="31">
        <f t="shared" si="83"/>
        <v>0</v>
      </c>
      <c r="CO35" s="83">
        <f t="shared" si="84"/>
        <v>0</v>
      </c>
      <c r="CP35" s="31">
        <f t="shared" si="85"/>
        <v>0</v>
      </c>
      <c r="CQ35" s="31">
        <f t="shared" si="85"/>
        <v>0</v>
      </c>
      <c r="CR35" s="31">
        <f t="shared" si="85"/>
        <v>0</v>
      </c>
      <c r="CS35" s="31">
        <f t="shared" si="85"/>
        <v>0</v>
      </c>
      <c r="CT35" s="31">
        <f t="shared" si="85"/>
        <v>0</v>
      </c>
      <c r="CU35" s="31">
        <f t="shared" si="85"/>
        <v>0</v>
      </c>
      <c r="CV35" s="31">
        <f t="shared" si="85"/>
        <v>0</v>
      </c>
      <c r="CW35" s="31">
        <f t="shared" si="85"/>
        <v>0</v>
      </c>
      <c r="CX35" s="31">
        <f t="shared" si="85"/>
        <v>0</v>
      </c>
      <c r="CY35" s="83">
        <f t="shared" si="86"/>
        <v>0</v>
      </c>
      <c r="CZ35" s="31">
        <f t="shared" si="87"/>
        <v>0</v>
      </c>
      <c r="DA35" s="31">
        <f t="shared" si="87"/>
        <v>0</v>
      </c>
      <c r="DB35" s="31">
        <f t="shared" si="87"/>
        <v>0</v>
      </c>
      <c r="DC35" s="31">
        <f t="shared" si="87"/>
        <v>0</v>
      </c>
      <c r="DD35" s="31">
        <f t="shared" si="87"/>
        <v>0</v>
      </c>
      <c r="DE35" s="31">
        <f t="shared" si="87"/>
        <v>0</v>
      </c>
      <c r="DF35" s="31">
        <f t="shared" si="87"/>
        <v>0</v>
      </c>
      <c r="DG35" s="83">
        <f t="shared" si="88"/>
        <v>0</v>
      </c>
      <c r="DH35" s="31">
        <f t="shared" si="89"/>
        <v>0</v>
      </c>
      <c r="DI35" s="31">
        <f t="shared" si="89"/>
        <v>0</v>
      </c>
      <c r="DJ35" s="31">
        <f t="shared" si="89"/>
        <v>0</v>
      </c>
      <c r="DK35" s="31">
        <f t="shared" si="89"/>
        <v>0</v>
      </c>
      <c r="DL35" s="83">
        <f t="shared" si="90"/>
        <v>0</v>
      </c>
      <c r="DM35" s="31">
        <f t="shared" si="91"/>
        <v>0</v>
      </c>
      <c r="DN35" s="31">
        <f t="shared" si="91"/>
        <v>0</v>
      </c>
      <c r="DO35" s="31">
        <f t="shared" si="91"/>
        <v>0</v>
      </c>
      <c r="DP35" s="31">
        <f t="shared" si="91"/>
        <v>0</v>
      </c>
      <c r="DQ35" s="83">
        <f t="shared" si="92"/>
        <v>0</v>
      </c>
      <c r="DR35" s="31">
        <f t="shared" si="93"/>
        <v>0</v>
      </c>
      <c r="DS35" s="31">
        <f t="shared" si="93"/>
        <v>0</v>
      </c>
      <c r="DT35" s="31">
        <f t="shared" si="93"/>
        <v>0</v>
      </c>
      <c r="DU35" s="31">
        <f t="shared" si="93"/>
        <v>0</v>
      </c>
      <c r="DV35" s="31">
        <f t="shared" si="93"/>
        <v>0</v>
      </c>
      <c r="DW35" s="31">
        <f t="shared" si="93"/>
        <v>0</v>
      </c>
      <c r="DX35" s="83">
        <f t="shared" si="94"/>
        <v>0</v>
      </c>
      <c r="DY35" s="31">
        <f t="shared" si="95"/>
        <v>0</v>
      </c>
      <c r="DZ35" s="31">
        <f t="shared" si="95"/>
        <v>0</v>
      </c>
      <c r="EA35" s="31">
        <f t="shared" si="95"/>
        <v>0</v>
      </c>
      <c r="EB35" s="31">
        <f t="shared" si="95"/>
        <v>0</v>
      </c>
      <c r="EC35" s="31">
        <f t="shared" si="95"/>
        <v>0</v>
      </c>
      <c r="ED35" s="31">
        <f t="shared" si="95"/>
        <v>0</v>
      </c>
      <c r="EE35" s="31">
        <f t="shared" si="95"/>
        <v>0</v>
      </c>
      <c r="EF35" s="83">
        <f t="shared" si="96"/>
        <v>0</v>
      </c>
      <c r="EG35" s="31">
        <f t="shared" si="97"/>
        <v>0</v>
      </c>
      <c r="EH35" s="31">
        <f t="shared" si="97"/>
        <v>0</v>
      </c>
      <c r="EI35" s="31">
        <f t="shared" si="97"/>
        <v>0</v>
      </c>
      <c r="EJ35" s="31">
        <f t="shared" si="97"/>
        <v>0</v>
      </c>
      <c r="EK35" s="31">
        <f t="shared" si="97"/>
        <v>0</v>
      </c>
      <c r="EL35" s="31">
        <f t="shared" si="97"/>
        <v>0</v>
      </c>
      <c r="EM35" s="31">
        <f t="shared" si="97"/>
        <v>0</v>
      </c>
    </row>
    <row r="36" spans="1:143" ht="25.5" customHeight="1">
      <c r="A36" s="45">
        <v>26</v>
      </c>
      <c r="B36" s="75"/>
      <c r="C36" s="95"/>
      <c r="D36" s="77"/>
      <c r="E36" s="46"/>
      <c r="F36" s="47">
        <f t="shared" si="98"/>
        <v>0</v>
      </c>
      <c r="G36" s="48"/>
      <c r="H36" s="49"/>
      <c r="K36" s="31" t="e">
        <f>+F36*#REF!</f>
        <v>#REF!</v>
      </c>
      <c r="AM36" s="31">
        <f t="shared" ref="AM36:AY55" si="101">IF($C36=AM$2,$F36,0)</f>
        <v>0</v>
      </c>
      <c r="AN36" s="31">
        <f t="shared" si="101"/>
        <v>0</v>
      </c>
      <c r="AO36" s="31">
        <f t="shared" si="101"/>
        <v>0</v>
      </c>
      <c r="AP36" s="31">
        <f t="shared" si="101"/>
        <v>0</v>
      </c>
      <c r="AQ36" s="31">
        <f t="shared" si="101"/>
        <v>0</v>
      </c>
      <c r="AR36" s="31">
        <f t="shared" si="101"/>
        <v>0</v>
      </c>
      <c r="AS36" s="31">
        <f t="shared" si="101"/>
        <v>0</v>
      </c>
      <c r="AT36" s="31">
        <f t="shared" si="101"/>
        <v>0</v>
      </c>
      <c r="AU36" s="31">
        <f t="shared" si="101"/>
        <v>0</v>
      </c>
      <c r="AV36" s="31">
        <f t="shared" si="101"/>
        <v>0</v>
      </c>
      <c r="AW36" s="31">
        <f t="shared" si="101"/>
        <v>0</v>
      </c>
      <c r="AX36" s="31">
        <f t="shared" si="101"/>
        <v>0</v>
      </c>
      <c r="AY36" s="31">
        <f t="shared" si="101"/>
        <v>0</v>
      </c>
      <c r="BE36" s="83">
        <f t="shared" si="75"/>
        <v>0</v>
      </c>
      <c r="BF36" s="31">
        <f t="shared" si="38"/>
        <v>0</v>
      </c>
      <c r="BG36" s="31">
        <f t="shared" si="39"/>
        <v>0</v>
      </c>
      <c r="BH36" s="31">
        <f t="shared" si="40"/>
        <v>0</v>
      </c>
      <c r="BI36" s="31">
        <f t="shared" si="41"/>
        <v>0</v>
      </c>
      <c r="BJ36" s="31">
        <f t="shared" si="42"/>
        <v>0</v>
      </c>
      <c r="BK36" s="31">
        <f t="shared" si="43"/>
        <v>0</v>
      </c>
      <c r="BL36" s="31">
        <f t="shared" si="44"/>
        <v>0</v>
      </c>
      <c r="BM36" s="83">
        <f t="shared" si="76"/>
        <v>0</v>
      </c>
      <c r="BN36" s="31">
        <f t="shared" si="77"/>
        <v>0</v>
      </c>
      <c r="BO36" s="31">
        <f t="shared" si="77"/>
        <v>0</v>
      </c>
      <c r="BP36" s="31">
        <f t="shared" si="77"/>
        <v>0</v>
      </c>
      <c r="BQ36" s="31">
        <f t="shared" si="77"/>
        <v>0</v>
      </c>
      <c r="BR36" s="31">
        <f t="shared" si="77"/>
        <v>0</v>
      </c>
      <c r="BS36" s="31">
        <f t="shared" si="77"/>
        <v>0</v>
      </c>
      <c r="BT36" s="31">
        <f t="shared" si="77"/>
        <v>0</v>
      </c>
      <c r="BU36" s="83">
        <f t="shared" si="78"/>
        <v>0</v>
      </c>
      <c r="BV36" s="31">
        <f t="shared" si="79"/>
        <v>0</v>
      </c>
      <c r="BW36" s="31">
        <f t="shared" si="79"/>
        <v>0</v>
      </c>
      <c r="BX36" s="31">
        <f t="shared" si="79"/>
        <v>0</v>
      </c>
      <c r="BY36" s="31">
        <f t="shared" si="79"/>
        <v>0</v>
      </c>
      <c r="BZ36" s="31">
        <f t="shared" si="79"/>
        <v>0</v>
      </c>
      <c r="CA36" s="31">
        <f t="shared" si="79"/>
        <v>0</v>
      </c>
      <c r="CB36" s="83">
        <f t="shared" si="80"/>
        <v>0</v>
      </c>
      <c r="CC36" s="31">
        <f t="shared" si="81"/>
        <v>0</v>
      </c>
      <c r="CD36" s="31">
        <f t="shared" si="81"/>
        <v>0</v>
      </c>
      <c r="CE36" s="31">
        <f t="shared" si="81"/>
        <v>0</v>
      </c>
      <c r="CF36" s="31">
        <f t="shared" si="81"/>
        <v>0</v>
      </c>
      <c r="CG36" s="31">
        <f t="shared" si="81"/>
        <v>0</v>
      </c>
      <c r="CH36" s="31">
        <f t="shared" si="81"/>
        <v>0</v>
      </c>
      <c r="CI36" s="83">
        <f t="shared" si="82"/>
        <v>0</v>
      </c>
      <c r="CJ36" s="31">
        <f t="shared" si="83"/>
        <v>0</v>
      </c>
      <c r="CK36" s="31">
        <f t="shared" si="83"/>
        <v>0</v>
      </c>
      <c r="CL36" s="31">
        <f t="shared" si="83"/>
        <v>0</v>
      </c>
      <c r="CM36" s="31">
        <f t="shared" si="83"/>
        <v>0</v>
      </c>
      <c r="CN36" s="31">
        <f t="shared" si="83"/>
        <v>0</v>
      </c>
      <c r="CO36" s="83">
        <f t="shared" si="84"/>
        <v>0</v>
      </c>
      <c r="CP36" s="31">
        <f t="shared" si="85"/>
        <v>0</v>
      </c>
      <c r="CQ36" s="31">
        <f t="shared" si="85"/>
        <v>0</v>
      </c>
      <c r="CR36" s="31">
        <f t="shared" si="85"/>
        <v>0</v>
      </c>
      <c r="CS36" s="31">
        <f t="shared" si="85"/>
        <v>0</v>
      </c>
      <c r="CT36" s="31">
        <f t="shared" si="85"/>
        <v>0</v>
      </c>
      <c r="CU36" s="31">
        <f t="shared" si="85"/>
        <v>0</v>
      </c>
      <c r="CV36" s="31">
        <f t="shared" si="85"/>
        <v>0</v>
      </c>
      <c r="CW36" s="31">
        <f t="shared" si="85"/>
        <v>0</v>
      </c>
      <c r="CX36" s="31">
        <f t="shared" si="85"/>
        <v>0</v>
      </c>
      <c r="CY36" s="83">
        <f t="shared" si="86"/>
        <v>0</v>
      </c>
      <c r="CZ36" s="31">
        <f t="shared" si="87"/>
        <v>0</v>
      </c>
      <c r="DA36" s="31">
        <f t="shared" si="87"/>
        <v>0</v>
      </c>
      <c r="DB36" s="31">
        <f t="shared" si="87"/>
        <v>0</v>
      </c>
      <c r="DC36" s="31">
        <f t="shared" si="87"/>
        <v>0</v>
      </c>
      <c r="DD36" s="31">
        <f t="shared" si="87"/>
        <v>0</v>
      </c>
      <c r="DE36" s="31">
        <f t="shared" si="87"/>
        <v>0</v>
      </c>
      <c r="DF36" s="31">
        <f t="shared" si="87"/>
        <v>0</v>
      </c>
      <c r="DG36" s="83">
        <f t="shared" si="88"/>
        <v>0</v>
      </c>
      <c r="DH36" s="31">
        <f t="shared" si="89"/>
        <v>0</v>
      </c>
      <c r="DI36" s="31">
        <f t="shared" si="89"/>
        <v>0</v>
      </c>
      <c r="DJ36" s="31">
        <f t="shared" si="89"/>
        <v>0</v>
      </c>
      <c r="DK36" s="31">
        <f t="shared" si="89"/>
        <v>0</v>
      </c>
      <c r="DL36" s="83">
        <f t="shared" si="90"/>
        <v>0</v>
      </c>
      <c r="DM36" s="31">
        <f t="shared" si="91"/>
        <v>0</v>
      </c>
      <c r="DN36" s="31">
        <f t="shared" si="91"/>
        <v>0</v>
      </c>
      <c r="DO36" s="31">
        <f t="shared" si="91"/>
        <v>0</v>
      </c>
      <c r="DP36" s="31">
        <f t="shared" si="91"/>
        <v>0</v>
      </c>
      <c r="DQ36" s="83">
        <f t="shared" si="92"/>
        <v>0</v>
      </c>
      <c r="DR36" s="31">
        <f t="shared" si="93"/>
        <v>0</v>
      </c>
      <c r="DS36" s="31">
        <f t="shared" si="93"/>
        <v>0</v>
      </c>
      <c r="DT36" s="31">
        <f t="shared" si="93"/>
        <v>0</v>
      </c>
      <c r="DU36" s="31">
        <f t="shared" si="93"/>
        <v>0</v>
      </c>
      <c r="DV36" s="31">
        <f t="shared" si="93"/>
        <v>0</v>
      </c>
      <c r="DW36" s="31">
        <f t="shared" si="93"/>
        <v>0</v>
      </c>
      <c r="DX36" s="83">
        <f t="shared" si="94"/>
        <v>0</v>
      </c>
      <c r="DY36" s="31">
        <f t="shared" si="95"/>
        <v>0</v>
      </c>
      <c r="DZ36" s="31">
        <f t="shared" si="95"/>
        <v>0</v>
      </c>
      <c r="EA36" s="31">
        <f t="shared" si="95"/>
        <v>0</v>
      </c>
      <c r="EB36" s="31">
        <f t="shared" si="95"/>
        <v>0</v>
      </c>
      <c r="EC36" s="31">
        <f t="shared" si="95"/>
        <v>0</v>
      </c>
      <c r="ED36" s="31">
        <f t="shared" si="95"/>
        <v>0</v>
      </c>
      <c r="EE36" s="31">
        <f t="shared" si="95"/>
        <v>0</v>
      </c>
      <c r="EF36" s="83">
        <f t="shared" si="96"/>
        <v>0</v>
      </c>
      <c r="EG36" s="31">
        <f t="shared" si="97"/>
        <v>0</v>
      </c>
      <c r="EH36" s="31">
        <f t="shared" si="97"/>
        <v>0</v>
      </c>
      <c r="EI36" s="31">
        <f t="shared" si="97"/>
        <v>0</v>
      </c>
      <c r="EJ36" s="31">
        <f t="shared" si="97"/>
        <v>0</v>
      </c>
      <c r="EK36" s="31">
        <f t="shared" si="97"/>
        <v>0</v>
      </c>
      <c r="EL36" s="31">
        <f t="shared" si="97"/>
        <v>0</v>
      </c>
      <c r="EM36" s="31">
        <f t="shared" si="97"/>
        <v>0</v>
      </c>
    </row>
    <row r="37" spans="1:143" ht="25.5" customHeight="1">
      <c r="A37" s="45">
        <v>27</v>
      </c>
      <c r="B37" s="75"/>
      <c r="C37" s="95"/>
      <c r="D37" s="77"/>
      <c r="E37" s="46"/>
      <c r="F37" s="47">
        <f t="shared" si="98"/>
        <v>0</v>
      </c>
      <c r="G37" s="48"/>
      <c r="H37" s="49"/>
      <c r="K37" s="31" t="e">
        <f>+F37*#REF!</f>
        <v>#REF!</v>
      </c>
      <c r="AM37" s="31">
        <f t="shared" si="101"/>
        <v>0</v>
      </c>
      <c r="AN37" s="31">
        <f t="shared" si="101"/>
        <v>0</v>
      </c>
      <c r="AO37" s="31">
        <f t="shared" si="101"/>
        <v>0</v>
      </c>
      <c r="AP37" s="31">
        <f t="shared" si="101"/>
        <v>0</v>
      </c>
      <c r="AQ37" s="31">
        <f t="shared" si="101"/>
        <v>0</v>
      </c>
      <c r="AR37" s="31">
        <f t="shared" si="101"/>
        <v>0</v>
      </c>
      <c r="AS37" s="31">
        <f t="shared" si="101"/>
        <v>0</v>
      </c>
      <c r="AT37" s="31">
        <f t="shared" si="101"/>
        <v>0</v>
      </c>
      <c r="AU37" s="31">
        <f t="shared" si="101"/>
        <v>0</v>
      </c>
      <c r="AV37" s="31">
        <f t="shared" si="101"/>
        <v>0</v>
      </c>
      <c r="AW37" s="31">
        <f t="shared" si="101"/>
        <v>0</v>
      </c>
      <c r="AX37" s="31">
        <f t="shared" si="101"/>
        <v>0</v>
      </c>
      <c r="AY37" s="31">
        <f t="shared" si="101"/>
        <v>0</v>
      </c>
      <c r="BE37" s="83">
        <f t="shared" si="75"/>
        <v>0</v>
      </c>
      <c r="BF37" s="31">
        <f t="shared" si="38"/>
        <v>0</v>
      </c>
      <c r="BG37" s="31">
        <f t="shared" si="39"/>
        <v>0</v>
      </c>
      <c r="BH37" s="31">
        <f t="shared" si="40"/>
        <v>0</v>
      </c>
      <c r="BI37" s="31">
        <f t="shared" si="41"/>
        <v>0</v>
      </c>
      <c r="BJ37" s="31">
        <f t="shared" si="42"/>
        <v>0</v>
      </c>
      <c r="BK37" s="31">
        <f t="shared" si="43"/>
        <v>0</v>
      </c>
      <c r="BL37" s="31">
        <f t="shared" si="44"/>
        <v>0</v>
      </c>
      <c r="BM37" s="83">
        <f t="shared" si="76"/>
        <v>0</v>
      </c>
      <c r="BN37" s="31">
        <f t="shared" si="77"/>
        <v>0</v>
      </c>
      <c r="BO37" s="31">
        <f t="shared" si="77"/>
        <v>0</v>
      </c>
      <c r="BP37" s="31">
        <f t="shared" si="77"/>
        <v>0</v>
      </c>
      <c r="BQ37" s="31">
        <f t="shared" si="77"/>
        <v>0</v>
      </c>
      <c r="BR37" s="31">
        <f t="shared" si="77"/>
        <v>0</v>
      </c>
      <c r="BS37" s="31">
        <f t="shared" si="77"/>
        <v>0</v>
      </c>
      <c r="BT37" s="31">
        <f t="shared" si="77"/>
        <v>0</v>
      </c>
      <c r="BU37" s="83">
        <f t="shared" si="78"/>
        <v>0</v>
      </c>
      <c r="BV37" s="31">
        <f t="shared" si="79"/>
        <v>0</v>
      </c>
      <c r="BW37" s="31">
        <f t="shared" si="79"/>
        <v>0</v>
      </c>
      <c r="BX37" s="31">
        <f t="shared" si="79"/>
        <v>0</v>
      </c>
      <c r="BY37" s="31">
        <f t="shared" si="79"/>
        <v>0</v>
      </c>
      <c r="BZ37" s="31">
        <f t="shared" si="79"/>
        <v>0</v>
      </c>
      <c r="CA37" s="31">
        <f t="shared" si="79"/>
        <v>0</v>
      </c>
      <c r="CB37" s="83">
        <f t="shared" si="80"/>
        <v>0</v>
      </c>
      <c r="CC37" s="31">
        <f t="shared" si="81"/>
        <v>0</v>
      </c>
      <c r="CD37" s="31">
        <f t="shared" si="81"/>
        <v>0</v>
      </c>
      <c r="CE37" s="31">
        <f t="shared" si="81"/>
        <v>0</v>
      </c>
      <c r="CF37" s="31">
        <f t="shared" si="81"/>
        <v>0</v>
      </c>
      <c r="CG37" s="31">
        <f t="shared" si="81"/>
        <v>0</v>
      </c>
      <c r="CH37" s="31">
        <f t="shared" si="81"/>
        <v>0</v>
      </c>
      <c r="CI37" s="83">
        <f t="shared" si="82"/>
        <v>0</v>
      </c>
      <c r="CJ37" s="31">
        <f t="shared" si="83"/>
        <v>0</v>
      </c>
      <c r="CK37" s="31">
        <f t="shared" si="83"/>
        <v>0</v>
      </c>
      <c r="CL37" s="31">
        <f t="shared" si="83"/>
        <v>0</v>
      </c>
      <c r="CM37" s="31">
        <f t="shared" si="83"/>
        <v>0</v>
      </c>
      <c r="CN37" s="31">
        <f t="shared" si="83"/>
        <v>0</v>
      </c>
      <c r="CO37" s="83">
        <f t="shared" si="84"/>
        <v>0</v>
      </c>
      <c r="CP37" s="31">
        <f t="shared" si="85"/>
        <v>0</v>
      </c>
      <c r="CQ37" s="31">
        <f t="shared" si="85"/>
        <v>0</v>
      </c>
      <c r="CR37" s="31">
        <f t="shared" si="85"/>
        <v>0</v>
      </c>
      <c r="CS37" s="31">
        <f t="shared" si="85"/>
        <v>0</v>
      </c>
      <c r="CT37" s="31">
        <f t="shared" si="85"/>
        <v>0</v>
      </c>
      <c r="CU37" s="31">
        <f t="shared" si="85"/>
        <v>0</v>
      </c>
      <c r="CV37" s="31">
        <f t="shared" si="85"/>
        <v>0</v>
      </c>
      <c r="CW37" s="31">
        <f t="shared" si="85"/>
        <v>0</v>
      </c>
      <c r="CX37" s="31">
        <f t="shared" si="85"/>
        <v>0</v>
      </c>
      <c r="CY37" s="83">
        <f t="shared" si="86"/>
        <v>0</v>
      </c>
      <c r="CZ37" s="31">
        <f t="shared" si="87"/>
        <v>0</v>
      </c>
      <c r="DA37" s="31">
        <f t="shared" si="87"/>
        <v>0</v>
      </c>
      <c r="DB37" s="31">
        <f t="shared" si="87"/>
        <v>0</v>
      </c>
      <c r="DC37" s="31">
        <f t="shared" si="87"/>
        <v>0</v>
      </c>
      <c r="DD37" s="31">
        <f t="shared" si="87"/>
        <v>0</v>
      </c>
      <c r="DE37" s="31">
        <f t="shared" si="87"/>
        <v>0</v>
      </c>
      <c r="DF37" s="31">
        <f t="shared" si="87"/>
        <v>0</v>
      </c>
      <c r="DG37" s="83">
        <f t="shared" si="88"/>
        <v>0</v>
      </c>
      <c r="DH37" s="31">
        <f t="shared" si="89"/>
        <v>0</v>
      </c>
      <c r="DI37" s="31">
        <f t="shared" si="89"/>
        <v>0</v>
      </c>
      <c r="DJ37" s="31">
        <f t="shared" si="89"/>
        <v>0</v>
      </c>
      <c r="DK37" s="31">
        <f t="shared" si="89"/>
        <v>0</v>
      </c>
      <c r="DL37" s="83">
        <f t="shared" si="90"/>
        <v>0</v>
      </c>
      <c r="DM37" s="31">
        <f t="shared" si="91"/>
        <v>0</v>
      </c>
      <c r="DN37" s="31">
        <f t="shared" si="91"/>
        <v>0</v>
      </c>
      <c r="DO37" s="31">
        <f t="shared" si="91"/>
        <v>0</v>
      </c>
      <c r="DP37" s="31">
        <f t="shared" si="91"/>
        <v>0</v>
      </c>
      <c r="DQ37" s="83">
        <f t="shared" si="92"/>
        <v>0</v>
      </c>
      <c r="DR37" s="31">
        <f t="shared" si="93"/>
        <v>0</v>
      </c>
      <c r="DS37" s="31">
        <f t="shared" si="93"/>
        <v>0</v>
      </c>
      <c r="DT37" s="31">
        <f t="shared" si="93"/>
        <v>0</v>
      </c>
      <c r="DU37" s="31">
        <f t="shared" si="93"/>
        <v>0</v>
      </c>
      <c r="DV37" s="31">
        <f t="shared" si="93"/>
        <v>0</v>
      </c>
      <c r="DW37" s="31">
        <f t="shared" si="93"/>
        <v>0</v>
      </c>
      <c r="DX37" s="83">
        <f t="shared" si="94"/>
        <v>0</v>
      </c>
      <c r="DY37" s="31">
        <f t="shared" si="95"/>
        <v>0</v>
      </c>
      <c r="DZ37" s="31">
        <f t="shared" si="95"/>
        <v>0</v>
      </c>
      <c r="EA37" s="31">
        <f t="shared" si="95"/>
        <v>0</v>
      </c>
      <c r="EB37" s="31">
        <f t="shared" si="95"/>
        <v>0</v>
      </c>
      <c r="EC37" s="31">
        <f t="shared" si="95"/>
        <v>0</v>
      </c>
      <c r="ED37" s="31">
        <f t="shared" si="95"/>
        <v>0</v>
      </c>
      <c r="EE37" s="31">
        <f t="shared" si="95"/>
        <v>0</v>
      </c>
      <c r="EF37" s="83">
        <f t="shared" si="96"/>
        <v>0</v>
      </c>
      <c r="EG37" s="31">
        <f t="shared" si="97"/>
        <v>0</v>
      </c>
      <c r="EH37" s="31">
        <f t="shared" si="97"/>
        <v>0</v>
      </c>
      <c r="EI37" s="31">
        <f t="shared" si="97"/>
        <v>0</v>
      </c>
      <c r="EJ37" s="31">
        <f t="shared" si="97"/>
        <v>0</v>
      </c>
      <c r="EK37" s="31">
        <f t="shared" si="97"/>
        <v>0</v>
      </c>
      <c r="EL37" s="31">
        <f t="shared" si="97"/>
        <v>0</v>
      </c>
      <c r="EM37" s="31">
        <f t="shared" si="97"/>
        <v>0</v>
      </c>
    </row>
    <row r="38" spans="1:143" ht="25.5" customHeight="1">
      <c r="A38" s="45">
        <v>28</v>
      </c>
      <c r="B38" s="75"/>
      <c r="C38" s="95"/>
      <c r="D38" s="77"/>
      <c r="E38" s="46"/>
      <c r="F38" s="47">
        <f t="shared" si="98"/>
        <v>0</v>
      </c>
      <c r="G38" s="48"/>
      <c r="H38" s="49"/>
      <c r="K38" s="31" t="e">
        <f>+F38*#REF!</f>
        <v>#REF!</v>
      </c>
      <c r="AM38" s="31">
        <f t="shared" si="101"/>
        <v>0</v>
      </c>
      <c r="AN38" s="31">
        <f t="shared" si="101"/>
        <v>0</v>
      </c>
      <c r="AO38" s="31">
        <f t="shared" si="101"/>
        <v>0</v>
      </c>
      <c r="AP38" s="31">
        <f t="shared" si="101"/>
        <v>0</v>
      </c>
      <c r="AQ38" s="31">
        <f t="shared" si="101"/>
        <v>0</v>
      </c>
      <c r="AR38" s="31">
        <f t="shared" si="101"/>
        <v>0</v>
      </c>
      <c r="AS38" s="31">
        <f t="shared" si="101"/>
        <v>0</v>
      </c>
      <c r="AT38" s="31">
        <f t="shared" si="101"/>
        <v>0</v>
      </c>
      <c r="AU38" s="31">
        <f t="shared" si="101"/>
        <v>0</v>
      </c>
      <c r="AV38" s="31">
        <f t="shared" si="101"/>
        <v>0</v>
      </c>
      <c r="AW38" s="31">
        <f t="shared" si="101"/>
        <v>0</v>
      </c>
      <c r="AX38" s="31">
        <f t="shared" si="101"/>
        <v>0</v>
      </c>
      <c r="AY38" s="31">
        <f t="shared" si="101"/>
        <v>0</v>
      </c>
      <c r="BE38" s="83">
        <f t="shared" si="75"/>
        <v>0</v>
      </c>
      <c r="BF38" s="31">
        <f t="shared" si="38"/>
        <v>0</v>
      </c>
      <c r="BG38" s="31">
        <f t="shared" si="39"/>
        <v>0</v>
      </c>
      <c r="BH38" s="31">
        <f t="shared" si="40"/>
        <v>0</v>
      </c>
      <c r="BI38" s="31">
        <f t="shared" si="41"/>
        <v>0</v>
      </c>
      <c r="BJ38" s="31">
        <f t="shared" si="42"/>
        <v>0</v>
      </c>
      <c r="BK38" s="31">
        <f t="shared" si="43"/>
        <v>0</v>
      </c>
      <c r="BL38" s="31">
        <f t="shared" si="44"/>
        <v>0</v>
      </c>
      <c r="BM38" s="83">
        <f t="shared" si="76"/>
        <v>0</v>
      </c>
      <c r="BN38" s="31">
        <f t="shared" si="77"/>
        <v>0</v>
      </c>
      <c r="BO38" s="31">
        <f t="shared" si="77"/>
        <v>0</v>
      </c>
      <c r="BP38" s="31">
        <f t="shared" si="77"/>
        <v>0</v>
      </c>
      <c r="BQ38" s="31">
        <f t="shared" si="77"/>
        <v>0</v>
      </c>
      <c r="BR38" s="31">
        <f t="shared" si="77"/>
        <v>0</v>
      </c>
      <c r="BS38" s="31">
        <f t="shared" si="77"/>
        <v>0</v>
      </c>
      <c r="BT38" s="31">
        <f t="shared" si="77"/>
        <v>0</v>
      </c>
      <c r="BU38" s="83">
        <f t="shared" si="78"/>
        <v>0</v>
      </c>
      <c r="BV38" s="31">
        <f t="shared" si="79"/>
        <v>0</v>
      </c>
      <c r="BW38" s="31">
        <f t="shared" si="79"/>
        <v>0</v>
      </c>
      <c r="BX38" s="31">
        <f t="shared" si="79"/>
        <v>0</v>
      </c>
      <c r="BY38" s="31">
        <f t="shared" si="79"/>
        <v>0</v>
      </c>
      <c r="BZ38" s="31">
        <f t="shared" si="79"/>
        <v>0</v>
      </c>
      <c r="CA38" s="31">
        <f t="shared" si="79"/>
        <v>0</v>
      </c>
      <c r="CB38" s="83">
        <f t="shared" si="80"/>
        <v>0</v>
      </c>
      <c r="CC38" s="31">
        <f t="shared" si="81"/>
        <v>0</v>
      </c>
      <c r="CD38" s="31">
        <f t="shared" si="81"/>
        <v>0</v>
      </c>
      <c r="CE38" s="31">
        <f t="shared" si="81"/>
        <v>0</v>
      </c>
      <c r="CF38" s="31">
        <f t="shared" si="81"/>
        <v>0</v>
      </c>
      <c r="CG38" s="31">
        <f t="shared" si="81"/>
        <v>0</v>
      </c>
      <c r="CH38" s="31">
        <f t="shared" si="81"/>
        <v>0</v>
      </c>
      <c r="CI38" s="83">
        <f t="shared" si="82"/>
        <v>0</v>
      </c>
      <c r="CJ38" s="31">
        <f t="shared" si="83"/>
        <v>0</v>
      </c>
      <c r="CK38" s="31">
        <f t="shared" si="83"/>
        <v>0</v>
      </c>
      <c r="CL38" s="31">
        <f t="shared" si="83"/>
        <v>0</v>
      </c>
      <c r="CM38" s="31">
        <f t="shared" si="83"/>
        <v>0</v>
      </c>
      <c r="CN38" s="31">
        <f t="shared" si="83"/>
        <v>0</v>
      </c>
      <c r="CO38" s="83">
        <f t="shared" si="84"/>
        <v>0</v>
      </c>
      <c r="CP38" s="31">
        <f t="shared" si="85"/>
        <v>0</v>
      </c>
      <c r="CQ38" s="31">
        <f t="shared" si="85"/>
        <v>0</v>
      </c>
      <c r="CR38" s="31">
        <f t="shared" si="85"/>
        <v>0</v>
      </c>
      <c r="CS38" s="31">
        <f t="shared" si="85"/>
        <v>0</v>
      </c>
      <c r="CT38" s="31">
        <f t="shared" si="85"/>
        <v>0</v>
      </c>
      <c r="CU38" s="31">
        <f t="shared" si="85"/>
        <v>0</v>
      </c>
      <c r="CV38" s="31">
        <f t="shared" si="85"/>
        <v>0</v>
      </c>
      <c r="CW38" s="31">
        <f t="shared" si="85"/>
        <v>0</v>
      </c>
      <c r="CX38" s="31">
        <f t="shared" si="85"/>
        <v>0</v>
      </c>
      <c r="CY38" s="83">
        <f t="shared" si="86"/>
        <v>0</v>
      </c>
      <c r="CZ38" s="31">
        <f t="shared" si="87"/>
        <v>0</v>
      </c>
      <c r="DA38" s="31">
        <f t="shared" si="87"/>
        <v>0</v>
      </c>
      <c r="DB38" s="31">
        <f t="shared" si="87"/>
        <v>0</v>
      </c>
      <c r="DC38" s="31">
        <f t="shared" si="87"/>
        <v>0</v>
      </c>
      <c r="DD38" s="31">
        <f t="shared" si="87"/>
        <v>0</v>
      </c>
      <c r="DE38" s="31">
        <f t="shared" si="87"/>
        <v>0</v>
      </c>
      <c r="DF38" s="31">
        <f t="shared" si="87"/>
        <v>0</v>
      </c>
      <c r="DG38" s="83">
        <f t="shared" si="88"/>
        <v>0</v>
      </c>
      <c r="DH38" s="31">
        <f t="shared" si="89"/>
        <v>0</v>
      </c>
      <c r="DI38" s="31">
        <f t="shared" si="89"/>
        <v>0</v>
      </c>
      <c r="DJ38" s="31">
        <f t="shared" si="89"/>
        <v>0</v>
      </c>
      <c r="DK38" s="31">
        <f t="shared" si="89"/>
        <v>0</v>
      </c>
      <c r="DL38" s="83">
        <f t="shared" si="90"/>
        <v>0</v>
      </c>
      <c r="DM38" s="31">
        <f t="shared" si="91"/>
        <v>0</v>
      </c>
      <c r="DN38" s="31">
        <f t="shared" si="91"/>
        <v>0</v>
      </c>
      <c r="DO38" s="31">
        <f t="shared" si="91"/>
        <v>0</v>
      </c>
      <c r="DP38" s="31">
        <f t="shared" si="91"/>
        <v>0</v>
      </c>
      <c r="DQ38" s="83">
        <f t="shared" si="92"/>
        <v>0</v>
      </c>
      <c r="DR38" s="31">
        <f t="shared" si="93"/>
        <v>0</v>
      </c>
      <c r="DS38" s="31">
        <f t="shared" si="93"/>
        <v>0</v>
      </c>
      <c r="DT38" s="31">
        <f t="shared" si="93"/>
        <v>0</v>
      </c>
      <c r="DU38" s="31">
        <f t="shared" si="93"/>
        <v>0</v>
      </c>
      <c r="DV38" s="31">
        <f t="shared" si="93"/>
        <v>0</v>
      </c>
      <c r="DW38" s="31">
        <f t="shared" si="93"/>
        <v>0</v>
      </c>
      <c r="DX38" s="83">
        <f t="shared" si="94"/>
        <v>0</v>
      </c>
      <c r="DY38" s="31">
        <f t="shared" si="95"/>
        <v>0</v>
      </c>
      <c r="DZ38" s="31">
        <f t="shared" si="95"/>
        <v>0</v>
      </c>
      <c r="EA38" s="31">
        <f t="shared" si="95"/>
        <v>0</v>
      </c>
      <c r="EB38" s="31">
        <f t="shared" si="95"/>
        <v>0</v>
      </c>
      <c r="EC38" s="31">
        <f t="shared" si="95"/>
        <v>0</v>
      </c>
      <c r="ED38" s="31">
        <f t="shared" si="95"/>
        <v>0</v>
      </c>
      <c r="EE38" s="31">
        <f t="shared" si="95"/>
        <v>0</v>
      </c>
      <c r="EF38" s="83">
        <f t="shared" si="96"/>
        <v>0</v>
      </c>
      <c r="EG38" s="31">
        <f t="shared" si="97"/>
        <v>0</v>
      </c>
      <c r="EH38" s="31">
        <f t="shared" si="97"/>
        <v>0</v>
      </c>
      <c r="EI38" s="31">
        <f t="shared" si="97"/>
        <v>0</v>
      </c>
      <c r="EJ38" s="31">
        <f t="shared" si="97"/>
        <v>0</v>
      </c>
      <c r="EK38" s="31">
        <f t="shared" si="97"/>
        <v>0</v>
      </c>
      <c r="EL38" s="31">
        <f t="shared" si="97"/>
        <v>0</v>
      </c>
      <c r="EM38" s="31">
        <f t="shared" si="97"/>
        <v>0</v>
      </c>
    </row>
    <row r="39" spans="1:143" ht="25.5" customHeight="1">
      <c r="A39" s="45">
        <v>29</v>
      </c>
      <c r="B39" s="75"/>
      <c r="C39" s="95"/>
      <c r="D39" s="77"/>
      <c r="E39" s="46"/>
      <c r="F39" s="47">
        <f t="shared" si="98"/>
        <v>0</v>
      </c>
      <c r="G39" s="48"/>
      <c r="H39" s="49"/>
      <c r="K39" s="31" t="e">
        <f>+F39*#REF!</f>
        <v>#REF!</v>
      </c>
      <c r="AM39" s="31">
        <f t="shared" si="101"/>
        <v>0</v>
      </c>
      <c r="AN39" s="31">
        <f t="shared" si="101"/>
        <v>0</v>
      </c>
      <c r="AO39" s="31">
        <f t="shared" si="101"/>
        <v>0</v>
      </c>
      <c r="AP39" s="31">
        <f t="shared" si="101"/>
        <v>0</v>
      </c>
      <c r="AQ39" s="31">
        <f t="shared" si="101"/>
        <v>0</v>
      </c>
      <c r="AR39" s="31">
        <f t="shared" si="101"/>
        <v>0</v>
      </c>
      <c r="AS39" s="31">
        <f t="shared" si="101"/>
        <v>0</v>
      </c>
      <c r="AT39" s="31">
        <f t="shared" si="101"/>
        <v>0</v>
      </c>
      <c r="AU39" s="31">
        <f t="shared" si="101"/>
        <v>0</v>
      </c>
      <c r="AV39" s="31">
        <f t="shared" si="101"/>
        <v>0</v>
      </c>
      <c r="AW39" s="31">
        <f t="shared" si="101"/>
        <v>0</v>
      </c>
      <c r="AX39" s="31">
        <f t="shared" si="101"/>
        <v>0</v>
      </c>
      <c r="AY39" s="31">
        <f t="shared" si="101"/>
        <v>0</v>
      </c>
      <c r="BE39" s="83">
        <f t="shared" si="75"/>
        <v>0</v>
      </c>
      <c r="BF39" s="31">
        <f t="shared" si="38"/>
        <v>0</v>
      </c>
      <c r="BG39" s="31">
        <f t="shared" si="39"/>
        <v>0</v>
      </c>
      <c r="BH39" s="31">
        <f t="shared" si="40"/>
        <v>0</v>
      </c>
      <c r="BI39" s="31">
        <f t="shared" si="41"/>
        <v>0</v>
      </c>
      <c r="BJ39" s="31">
        <f t="shared" si="42"/>
        <v>0</v>
      </c>
      <c r="BK39" s="31">
        <f t="shared" si="43"/>
        <v>0</v>
      </c>
      <c r="BL39" s="31">
        <f t="shared" si="44"/>
        <v>0</v>
      </c>
      <c r="BM39" s="83">
        <f t="shared" si="76"/>
        <v>0</v>
      </c>
      <c r="BN39" s="31">
        <f t="shared" si="77"/>
        <v>0</v>
      </c>
      <c r="BO39" s="31">
        <f t="shared" si="77"/>
        <v>0</v>
      </c>
      <c r="BP39" s="31">
        <f t="shared" si="77"/>
        <v>0</v>
      </c>
      <c r="BQ39" s="31">
        <f t="shared" si="77"/>
        <v>0</v>
      </c>
      <c r="BR39" s="31">
        <f t="shared" si="77"/>
        <v>0</v>
      </c>
      <c r="BS39" s="31">
        <f t="shared" si="77"/>
        <v>0</v>
      </c>
      <c r="BT39" s="31">
        <f t="shared" si="77"/>
        <v>0</v>
      </c>
      <c r="BU39" s="83">
        <f t="shared" si="78"/>
        <v>0</v>
      </c>
      <c r="BV39" s="31">
        <f t="shared" si="79"/>
        <v>0</v>
      </c>
      <c r="BW39" s="31">
        <f t="shared" si="79"/>
        <v>0</v>
      </c>
      <c r="BX39" s="31">
        <f t="shared" si="79"/>
        <v>0</v>
      </c>
      <c r="BY39" s="31">
        <f t="shared" si="79"/>
        <v>0</v>
      </c>
      <c r="BZ39" s="31">
        <f t="shared" si="79"/>
        <v>0</v>
      </c>
      <c r="CA39" s="31">
        <f t="shared" si="79"/>
        <v>0</v>
      </c>
      <c r="CB39" s="83">
        <f t="shared" si="80"/>
        <v>0</v>
      </c>
      <c r="CC39" s="31">
        <f t="shared" si="81"/>
        <v>0</v>
      </c>
      <c r="CD39" s="31">
        <f t="shared" si="81"/>
        <v>0</v>
      </c>
      <c r="CE39" s="31">
        <f t="shared" si="81"/>
        <v>0</v>
      </c>
      <c r="CF39" s="31">
        <f t="shared" si="81"/>
        <v>0</v>
      </c>
      <c r="CG39" s="31">
        <f t="shared" si="81"/>
        <v>0</v>
      </c>
      <c r="CH39" s="31">
        <f t="shared" si="81"/>
        <v>0</v>
      </c>
      <c r="CI39" s="83">
        <f t="shared" si="82"/>
        <v>0</v>
      </c>
      <c r="CJ39" s="31">
        <f t="shared" si="83"/>
        <v>0</v>
      </c>
      <c r="CK39" s="31">
        <f t="shared" si="83"/>
        <v>0</v>
      </c>
      <c r="CL39" s="31">
        <f t="shared" si="83"/>
        <v>0</v>
      </c>
      <c r="CM39" s="31">
        <f t="shared" si="83"/>
        <v>0</v>
      </c>
      <c r="CN39" s="31">
        <f t="shared" si="83"/>
        <v>0</v>
      </c>
      <c r="CO39" s="83">
        <f t="shared" si="84"/>
        <v>0</v>
      </c>
      <c r="CP39" s="31">
        <f t="shared" si="85"/>
        <v>0</v>
      </c>
      <c r="CQ39" s="31">
        <f t="shared" si="85"/>
        <v>0</v>
      </c>
      <c r="CR39" s="31">
        <f t="shared" si="85"/>
        <v>0</v>
      </c>
      <c r="CS39" s="31">
        <f t="shared" si="85"/>
        <v>0</v>
      </c>
      <c r="CT39" s="31">
        <f t="shared" si="85"/>
        <v>0</v>
      </c>
      <c r="CU39" s="31">
        <f t="shared" si="85"/>
        <v>0</v>
      </c>
      <c r="CV39" s="31">
        <f t="shared" si="85"/>
        <v>0</v>
      </c>
      <c r="CW39" s="31">
        <f t="shared" si="85"/>
        <v>0</v>
      </c>
      <c r="CX39" s="31">
        <f t="shared" si="85"/>
        <v>0</v>
      </c>
      <c r="CY39" s="83">
        <f t="shared" si="86"/>
        <v>0</v>
      </c>
      <c r="CZ39" s="31">
        <f t="shared" si="87"/>
        <v>0</v>
      </c>
      <c r="DA39" s="31">
        <f t="shared" si="87"/>
        <v>0</v>
      </c>
      <c r="DB39" s="31">
        <f t="shared" si="87"/>
        <v>0</v>
      </c>
      <c r="DC39" s="31">
        <f t="shared" si="87"/>
        <v>0</v>
      </c>
      <c r="DD39" s="31">
        <f t="shared" si="87"/>
        <v>0</v>
      </c>
      <c r="DE39" s="31">
        <f t="shared" si="87"/>
        <v>0</v>
      </c>
      <c r="DF39" s="31">
        <f t="shared" si="87"/>
        <v>0</v>
      </c>
      <c r="DG39" s="83">
        <f t="shared" si="88"/>
        <v>0</v>
      </c>
      <c r="DH39" s="31">
        <f t="shared" si="89"/>
        <v>0</v>
      </c>
      <c r="DI39" s="31">
        <f t="shared" si="89"/>
        <v>0</v>
      </c>
      <c r="DJ39" s="31">
        <f t="shared" si="89"/>
        <v>0</v>
      </c>
      <c r="DK39" s="31">
        <f t="shared" si="89"/>
        <v>0</v>
      </c>
      <c r="DL39" s="83">
        <f t="shared" si="90"/>
        <v>0</v>
      </c>
      <c r="DM39" s="31">
        <f t="shared" si="91"/>
        <v>0</v>
      </c>
      <c r="DN39" s="31">
        <f t="shared" si="91"/>
        <v>0</v>
      </c>
      <c r="DO39" s="31">
        <f t="shared" si="91"/>
        <v>0</v>
      </c>
      <c r="DP39" s="31">
        <f t="shared" si="91"/>
        <v>0</v>
      </c>
      <c r="DQ39" s="83">
        <f t="shared" si="92"/>
        <v>0</v>
      </c>
      <c r="DR39" s="31">
        <f t="shared" si="93"/>
        <v>0</v>
      </c>
      <c r="DS39" s="31">
        <f t="shared" si="93"/>
        <v>0</v>
      </c>
      <c r="DT39" s="31">
        <f t="shared" si="93"/>
        <v>0</v>
      </c>
      <c r="DU39" s="31">
        <f t="shared" si="93"/>
        <v>0</v>
      </c>
      <c r="DV39" s="31">
        <f t="shared" si="93"/>
        <v>0</v>
      </c>
      <c r="DW39" s="31">
        <f t="shared" si="93"/>
        <v>0</v>
      </c>
      <c r="DX39" s="83">
        <f t="shared" si="94"/>
        <v>0</v>
      </c>
      <c r="DY39" s="31">
        <f t="shared" si="95"/>
        <v>0</v>
      </c>
      <c r="DZ39" s="31">
        <f t="shared" si="95"/>
        <v>0</v>
      </c>
      <c r="EA39" s="31">
        <f t="shared" si="95"/>
        <v>0</v>
      </c>
      <c r="EB39" s="31">
        <f t="shared" si="95"/>
        <v>0</v>
      </c>
      <c r="EC39" s="31">
        <f t="shared" si="95"/>
        <v>0</v>
      </c>
      <c r="ED39" s="31">
        <f t="shared" si="95"/>
        <v>0</v>
      </c>
      <c r="EE39" s="31">
        <f t="shared" si="95"/>
        <v>0</v>
      </c>
      <c r="EF39" s="83">
        <f t="shared" si="96"/>
        <v>0</v>
      </c>
      <c r="EG39" s="31">
        <f t="shared" si="97"/>
        <v>0</v>
      </c>
      <c r="EH39" s="31">
        <f t="shared" si="97"/>
        <v>0</v>
      </c>
      <c r="EI39" s="31">
        <f t="shared" si="97"/>
        <v>0</v>
      </c>
      <c r="EJ39" s="31">
        <f t="shared" si="97"/>
        <v>0</v>
      </c>
      <c r="EK39" s="31">
        <f t="shared" si="97"/>
        <v>0</v>
      </c>
      <c r="EL39" s="31">
        <f t="shared" si="97"/>
        <v>0</v>
      </c>
      <c r="EM39" s="31">
        <f t="shared" si="97"/>
        <v>0</v>
      </c>
    </row>
    <row r="40" spans="1:143" ht="25.5" customHeight="1">
      <c r="A40" s="45">
        <v>30</v>
      </c>
      <c r="B40" s="75"/>
      <c r="C40" s="95"/>
      <c r="D40" s="77"/>
      <c r="E40" s="46"/>
      <c r="F40" s="47">
        <f t="shared" si="98"/>
        <v>0</v>
      </c>
      <c r="G40" s="48"/>
      <c r="H40" s="49"/>
      <c r="K40" s="31" t="e">
        <f>+F40*#REF!</f>
        <v>#REF!</v>
      </c>
      <c r="AM40" s="31">
        <f t="shared" si="101"/>
        <v>0</v>
      </c>
      <c r="AN40" s="31">
        <f t="shared" si="101"/>
        <v>0</v>
      </c>
      <c r="AO40" s="31">
        <f t="shared" si="101"/>
        <v>0</v>
      </c>
      <c r="AP40" s="31">
        <f t="shared" si="101"/>
        <v>0</v>
      </c>
      <c r="AQ40" s="31">
        <f t="shared" si="101"/>
        <v>0</v>
      </c>
      <c r="AR40" s="31">
        <f t="shared" si="101"/>
        <v>0</v>
      </c>
      <c r="AS40" s="31">
        <f t="shared" si="101"/>
        <v>0</v>
      </c>
      <c r="AT40" s="31">
        <f t="shared" si="101"/>
        <v>0</v>
      </c>
      <c r="AU40" s="31">
        <f t="shared" si="101"/>
        <v>0</v>
      </c>
      <c r="AV40" s="31">
        <f t="shared" si="101"/>
        <v>0</v>
      </c>
      <c r="AW40" s="31">
        <f t="shared" si="101"/>
        <v>0</v>
      </c>
      <c r="AX40" s="31">
        <f t="shared" si="101"/>
        <v>0</v>
      </c>
      <c r="AY40" s="31">
        <f t="shared" si="101"/>
        <v>0</v>
      </c>
      <c r="BE40" s="83">
        <f t="shared" si="75"/>
        <v>0</v>
      </c>
      <c r="BF40" s="31">
        <f t="shared" si="38"/>
        <v>0</v>
      </c>
      <c r="BG40" s="31">
        <f t="shared" si="39"/>
        <v>0</v>
      </c>
      <c r="BH40" s="31">
        <f t="shared" si="40"/>
        <v>0</v>
      </c>
      <c r="BI40" s="31">
        <f t="shared" si="41"/>
        <v>0</v>
      </c>
      <c r="BJ40" s="31">
        <f t="shared" si="42"/>
        <v>0</v>
      </c>
      <c r="BK40" s="31">
        <f t="shared" si="43"/>
        <v>0</v>
      </c>
      <c r="BL40" s="31">
        <f t="shared" si="44"/>
        <v>0</v>
      </c>
      <c r="BM40" s="83">
        <f t="shared" si="76"/>
        <v>0</v>
      </c>
      <c r="BN40" s="31">
        <f t="shared" si="77"/>
        <v>0</v>
      </c>
      <c r="BO40" s="31">
        <f t="shared" si="77"/>
        <v>0</v>
      </c>
      <c r="BP40" s="31">
        <f t="shared" si="77"/>
        <v>0</v>
      </c>
      <c r="BQ40" s="31">
        <f t="shared" si="77"/>
        <v>0</v>
      </c>
      <c r="BR40" s="31">
        <f t="shared" si="77"/>
        <v>0</v>
      </c>
      <c r="BS40" s="31">
        <f t="shared" si="77"/>
        <v>0</v>
      </c>
      <c r="BT40" s="31">
        <f t="shared" si="77"/>
        <v>0</v>
      </c>
      <c r="BU40" s="83">
        <f t="shared" si="78"/>
        <v>0</v>
      </c>
      <c r="BV40" s="31">
        <f t="shared" si="79"/>
        <v>0</v>
      </c>
      <c r="BW40" s="31">
        <f t="shared" si="79"/>
        <v>0</v>
      </c>
      <c r="BX40" s="31">
        <f t="shared" si="79"/>
        <v>0</v>
      </c>
      <c r="BY40" s="31">
        <f t="shared" si="79"/>
        <v>0</v>
      </c>
      <c r="BZ40" s="31">
        <f t="shared" si="79"/>
        <v>0</v>
      </c>
      <c r="CA40" s="31">
        <f t="shared" si="79"/>
        <v>0</v>
      </c>
      <c r="CB40" s="83">
        <f t="shared" si="80"/>
        <v>0</v>
      </c>
      <c r="CC40" s="31">
        <f t="shared" si="81"/>
        <v>0</v>
      </c>
      <c r="CD40" s="31">
        <f t="shared" si="81"/>
        <v>0</v>
      </c>
      <c r="CE40" s="31">
        <f t="shared" si="81"/>
        <v>0</v>
      </c>
      <c r="CF40" s="31">
        <f t="shared" si="81"/>
        <v>0</v>
      </c>
      <c r="CG40" s="31">
        <f t="shared" si="81"/>
        <v>0</v>
      </c>
      <c r="CH40" s="31">
        <f t="shared" si="81"/>
        <v>0</v>
      </c>
      <c r="CI40" s="83">
        <f t="shared" si="82"/>
        <v>0</v>
      </c>
      <c r="CJ40" s="31">
        <f t="shared" si="83"/>
        <v>0</v>
      </c>
      <c r="CK40" s="31">
        <f t="shared" si="83"/>
        <v>0</v>
      </c>
      <c r="CL40" s="31">
        <f t="shared" si="83"/>
        <v>0</v>
      </c>
      <c r="CM40" s="31">
        <f t="shared" si="83"/>
        <v>0</v>
      </c>
      <c r="CN40" s="31">
        <f t="shared" si="83"/>
        <v>0</v>
      </c>
      <c r="CO40" s="83">
        <f t="shared" si="84"/>
        <v>0</v>
      </c>
      <c r="CP40" s="31">
        <f t="shared" si="85"/>
        <v>0</v>
      </c>
      <c r="CQ40" s="31">
        <f t="shared" si="85"/>
        <v>0</v>
      </c>
      <c r="CR40" s="31">
        <f t="shared" si="85"/>
        <v>0</v>
      </c>
      <c r="CS40" s="31">
        <f t="shared" si="85"/>
        <v>0</v>
      </c>
      <c r="CT40" s="31">
        <f t="shared" si="85"/>
        <v>0</v>
      </c>
      <c r="CU40" s="31">
        <f t="shared" si="85"/>
        <v>0</v>
      </c>
      <c r="CV40" s="31">
        <f t="shared" si="85"/>
        <v>0</v>
      </c>
      <c r="CW40" s="31">
        <f t="shared" si="85"/>
        <v>0</v>
      </c>
      <c r="CX40" s="31">
        <f t="shared" si="85"/>
        <v>0</v>
      </c>
      <c r="CY40" s="83">
        <f t="shared" si="86"/>
        <v>0</v>
      </c>
      <c r="CZ40" s="31">
        <f t="shared" si="87"/>
        <v>0</v>
      </c>
      <c r="DA40" s="31">
        <f t="shared" si="87"/>
        <v>0</v>
      </c>
      <c r="DB40" s="31">
        <f t="shared" si="87"/>
        <v>0</v>
      </c>
      <c r="DC40" s="31">
        <f t="shared" si="87"/>
        <v>0</v>
      </c>
      <c r="DD40" s="31">
        <f t="shared" si="87"/>
        <v>0</v>
      </c>
      <c r="DE40" s="31">
        <f t="shared" si="87"/>
        <v>0</v>
      </c>
      <c r="DF40" s="31">
        <f t="shared" si="87"/>
        <v>0</v>
      </c>
      <c r="DG40" s="83">
        <f t="shared" si="88"/>
        <v>0</v>
      </c>
      <c r="DH40" s="31">
        <f t="shared" si="89"/>
        <v>0</v>
      </c>
      <c r="DI40" s="31">
        <f t="shared" si="89"/>
        <v>0</v>
      </c>
      <c r="DJ40" s="31">
        <f t="shared" si="89"/>
        <v>0</v>
      </c>
      <c r="DK40" s="31">
        <f t="shared" si="89"/>
        <v>0</v>
      </c>
      <c r="DL40" s="83">
        <f t="shared" si="90"/>
        <v>0</v>
      </c>
      <c r="DM40" s="31">
        <f t="shared" si="91"/>
        <v>0</v>
      </c>
      <c r="DN40" s="31">
        <f t="shared" si="91"/>
        <v>0</v>
      </c>
      <c r="DO40" s="31">
        <f t="shared" si="91"/>
        <v>0</v>
      </c>
      <c r="DP40" s="31">
        <f t="shared" si="91"/>
        <v>0</v>
      </c>
      <c r="DQ40" s="83">
        <f t="shared" si="92"/>
        <v>0</v>
      </c>
      <c r="DR40" s="31">
        <f t="shared" si="93"/>
        <v>0</v>
      </c>
      <c r="DS40" s="31">
        <f t="shared" si="93"/>
        <v>0</v>
      </c>
      <c r="DT40" s="31">
        <f t="shared" si="93"/>
        <v>0</v>
      </c>
      <c r="DU40" s="31">
        <f t="shared" si="93"/>
        <v>0</v>
      </c>
      <c r="DV40" s="31">
        <f t="shared" si="93"/>
        <v>0</v>
      </c>
      <c r="DW40" s="31">
        <f t="shared" si="93"/>
        <v>0</v>
      </c>
      <c r="DX40" s="83">
        <f t="shared" si="94"/>
        <v>0</v>
      </c>
      <c r="DY40" s="31">
        <f t="shared" si="95"/>
        <v>0</v>
      </c>
      <c r="DZ40" s="31">
        <f t="shared" si="95"/>
        <v>0</v>
      </c>
      <c r="EA40" s="31">
        <f t="shared" si="95"/>
        <v>0</v>
      </c>
      <c r="EB40" s="31">
        <f t="shared" si="95"/>
        <v>0</v>
      </c>
      <c r="EC40" s="31">
        <f t="shared" si="95"/>
        <v>0</v>
      </c>
      <c r="ED40" s="31">
        <f t="shared" si="95"/>
        <v>0</v>
      </c>
      <c r="EE40" s="31">
        <f t="shared" si="95"/>
        <v>0</v>
      </c>
      <c r="EF40" s="83">
        <f t="shared" si="96"/>
        <v>0</v>
      </c>
      <c r="EG40" s="31">
        <f t="shared" si="97"/>
        <v>0</v>
      </c>
      <c r="EH40" s="31">
        <f t="shared" si="97"/>
        <v>0</v>
      </c>
      <c r="EI40" s="31">
        <f t="shared" si="97"/>
        <v>0</v>
      </c>
      <c r="EJ40" s="31">
        <f t="shared" si="97"/>
        <v>0</v>
      </c>
      <c r="EK40" s="31">
        <f t="shared" si="97"/>
        <v>0</v>
      </c>
      <c r="EL40" s="31">
        <f t="shared" si="97"/>
        <v>0</v>
      </c>
      <c r="EM40" s="31">
        <f t="shared" si="97"/>
        <v>0</v>
      </c>
    </row>
    <row r="41" spans="1:143" ht="25.5" customHeight="1">
      <c r="A41" s="45">
        <v>31</v>
      </c>
      <c r="B41" s="75"/>
      <c r="C41" s="95"/>
      <c r="D41" s="77"/>
      <c r="E41" s="46"/>
      <c r="F41" s="47">
        <f t="shared" si="98"/>
        <v>0</v>
      </c>
      <c r="G41" s="48"/>
      <c r="H41" s="49"/>
      <c r="K41" s="31" t="e">
        <f>+F41*#REF!</f>
        <v>#REF!</v>
      </c>
      <c r="AM41" s="31">
        <f t="shared" si="101"/>
        <v>0</v>
      </c>
      <c r="AN41" s="31">
        <f t="shared" si="101"/>
        <v>0</v>
      </c>
      <c r="AO41" s="31">
        <f t="shared" si="101"/>
        <v>0</v>
      </c>
      <c r="AP41" s="31">
        <f t="shared" si="101"/>
        <v>0</v>
      </c>
      <c r="AQ41" s="31">
        <f t="shared" si="101"/>
        <v>0</v>
      </c>
      <c r="AR41" s="31">
        <f t="shared" si="101"/>
        <v>0</v>
      </c>
      <c r="AS41" s="31">
        <f t="shared" si="101"/>
        <v>0</v>
      </c>
      <c r="AT41" s="31">
        <f t="shared" si="101"/>
        <v>0</v>
      </c>
      <c r="AU41" s="31">
        <f t="shared" si="101"/>
        <v>0</v>
      </c>
      <c r="AV41" s="31">
        <f t="shared" si="101"/>
        <v>0</v>
      </c>
      <c r="AW41" s="31">
        <f t="shared" si="101"/>
        <v>0</v>
      </c>
      <c r="AX41" s="31">
        <f t="shared" si="101"/>
        <v>0</v>
      </c>
      <c r="AY41" s="31">
        <f t="shared" si="101"/>
        <v>0</v>
      </c>
      <c r="BE41" s="83">
        <f t="shared" si="75"/>
        <v>0</v>
      </c>
      <c r="BF41" s="31">
        <f t="shared" si="38"/>
        <v>0</v>
      </c>
      <c r="BG41" s="31">
        <f t="shared" si="39"/>
        <v>0</v>
      </c>
      <c r="BH41" s="31">
        <f t="shared" si="40"/>
        <v>0</v>
      </c>
      <c r="BI41" s="31">
        <f t="shared" si="41"/>
        <v>0</v>
      </c>
      <c r="BJ41" s="31">
        <f t="shared" si="42"/>
        <v>0</v>
      </c>
      <c r="BK41" s="31">
        <f t="shared" si="43"/>
        <v>0</v>
      </c>
      <c r="BL41" s="31">
        <f t="shared" si="44"/>
        <v>0</v>
      </c>
      <c r="BM41" s="83">
        <f t="shared" si="76"/>
        <v>0</v>
      </c>
      <c r="BN41" s="31">
        <f t="shared" si="77"/>
        <v>0</v>
      </c>
      <c r="BO41" s="31">
        <f t="shared" si="77"/>
        <v>0</v>
      </c>
      <c r="BP41" s="31">
        <f t="shared" si="77"/>
        <v>0</v>
      </c>
      <c r="BQ41" s="31">
        <f t="shared" si="77"/>
        <v>0</v>
      </c>
      <c r="BR41" s="31">
        <f t="shared" si="77"/>
        <v>0</v>
      </c>
      <c r="BS41" s="31">
        <f t="shared" si="77"/>
        <v>0</v>
      </c>
      <c r="BT41" s="31">
        <f t="shared" si="77"/>
        <v>0</v>
      </c>
      <c r="BU41" s="83">
        <f t="shared" si="78"/>
        <v>0</v>
      </c>
      <c r="BV41" s="31">
        <f t="shared" si="79"/>
        <v>0</v>
      </c>
      <c r="BW41" s="31">
        <f t="shared" si="79"/>
        <v>0</v>
      </c>
      <c r="BX41" s="31">
        <f t="shared" si="79"/>
        <v>0</v>
      </c>
      <c r="BY41" s="31">
        <f t="shared" si="79"/>
        <v>0</v>
      </c>
      <c r="BZ41" s="31">
        <f t="shared" si="79"/>
        <v>0</v>
      </c>
      <c r="CA41" s="31">
        <f t="shared" si="79"/>
        <v>0</v>
      </c>
      <c r="CB41" s="83">
        <f t="shared" si="80"/>
        <v>0</v>
      </c>
      <c r="CC41" s="31">
        <f t="shared" si="81"/>
        <v>0</v>
      </c>
      <c r="CD41" s="31">
        <f t="shared" si="81"/>
        <v>0</v>
      </c>
      <c r="CE41" s="31">
        <f t="shared" si="81"/>
        <v>0</v>
      </c>
      <c r="CF41" s="31">
        <f t="shared" si="81"/>
        <v>0</v>
      </c>
      <c r="CG41" s="31">
        <f t="shared" si="81"/>
        <v>0</v>
      </c>
      <c r="CH41" s="31">
        <f t="shared" si="81"/>
        <v>0</v>
      </c>
      <c r="CI41" s="83">
        <f t="shared" si="82"/>
        <v>0</v>
      </c>
      <c r="CJ41" s="31">
        <f t="shared" si="83"/>
        <v>0</v>
      </c>
      <c r="CK41" s="31">
        <f t="shared" si="83"/>
        <v>0</v>
      </c>
      <c r="CL41" s="31">
        <f t="shared" si="83"/>
        <v>0</v>
      </c>
      <c r="CM41" s="31">
        <f t="shared" si="83"/>
        <v>0</v>
      </c>
      <c r="CN41" s="31">
        <f t="shared" si="83"/>
        <v>0</v>
      </c>
      <c r="CO41" s="83">
        <f t="shared" si="84"/>
        <v>0</v>
      </c>
      <c r="CP41" s="31">
        <f t="shared" si="85"/>
        <v>0</v>
      </c>
      <c r="CQ41" s="31">
        <f t="shared" si="85"/>
        <v>0</v>
      </c>
      <c r="CR41" s="31">
        <f t="shared" si="85"/>
        <v>0</v>
      </c>
      <c r="CS41" s="31">
        <f t="shared" si="85"/>
        <v>0</v>
      </c>
      <c r="CT41" s="31">
        <f t="shared" si="85"/>
        <v>0</v>
      </c>
      <c r="CU41" s="31">
        <f t="shared" si="85"/>
        <v>0</v>
      </c>
      <c r="CV41" s="31">
        <f t="shared" si="85"/>
        <v>0</v>
      </c>
      <c r="CW41" s="31">
        <f t="shared" si="85"/>
        <v>0</v>
      </c>
      <c r="CX41" s="31">
        <f t="shared" si="85"/>
        <v>0</v>
      </c>
      <c r="CY41" s="83">
        <f t="shared" si="86"/>
        <v>0</v>
      </c>
      <c r="CZ41" s="31">
        <f t="shared" si="87"/>
        <v>0</v>
      </c>
      <c r="DA41" s="31">
        <f t="shared" si="87"/>
        <v>0</v>
      </c>
      <c r="DB41" s="31">
        <f t="shared" si="87"/>
        <v>0</v>
      </c>
      <c r="DC41" s="31">
        <f t="shared" si="87"/>
        <v>0</v>
      </c>
      <c r="DD41" s="31">
        <f t="shared" si="87"/>
        <v>0</v>
      </c>
      <c r="DE41" s="31">
        <f t="shared" si="87"/>
        <v>0</v>
      </c>
      <c r="DF41" s="31">
        <f t="shared" si="87"/>
        <v>0</v>
      </c>
      <c r="DG41" s="83">
        <f t="shared" si="88"/>
        <v>0</v>
      </c>
      <c r="DH41" s="31">
        <f t="shared" si="89"/>
        <v>0</v>
      </c>
      <c r="DI41" s="31">
        <f t="shared" si="89"/>
        <v>0</v>
      </c>
      <c r="DJ41" s="31">
        <f t="shared" si="89"/>
        <v>0</v>
      </c>
      <c r="DK41" s="31">
        <f t="shared" si="89"/>
        <v>0</v>
      </c>
      <c r="DL41" s="83">
        <f t="shared" si="90"/>
        <v>0</v>
      </c>
      <c r="DM41" s="31">
        <f t="shared" si="91"/>
        <v>0</v>
      </c>
      <c r="DN41" s="31">
        <f t="shared" si="91"/>
        <v>0</v>
      </c>
      <c r="DO41" s="31">
        <f t="shared" si="91"/>
        <v>0</v>
      </c>
      <c r="DP41" s="31">
        <f t="shared" si="91"/>
        <v>0</v>
      </c>
      <c r="DQ41" s="83">
        <f t="shared" si="92"/>
        <v>0</v>
      </c>
      <c r="DR41" s="31">
        <f t="shared" si="93"/>
        <v>0</v>
      </c>
      <c r="DS41" s="31">
        <f t="shared" si="93"/>
        <v>0</v>
      </c>
      <c r="DT41" s="31">
        <f t="shared" si="93"/>
        <v>0</v>
      </c>
      <c r="DU41" s="31">
        <f t="shared" si="93"/>
        <v>0</v>
      </c>
      <c r="DV41" s="31">
        <f t="shared" si="93"/>
        <v>0</v>
      </c>
      <c r="DW41" s="31">
        <f t="shared" si="93"/>
        <v>0</v>
      </c>
      <c r="DX41" s="83">
        <f t="shared" si="94"/>
        <v>0</v>
      </c>
      <c r="DY41" s="31">
        <f t="shared" si="95"/>
        <v>0</v>
      </c>
      <c r="DZ41" s="31">
        <f t="shared" si="95"/>
        <v>0</v>
      </c>
      <c r="EA41" s="31">
        <f t="shared" si="95"/>
        <v>0</v>
      </c>
      <c r="EB41" s="31">
        <f t="shared" si="95"/>
        <v>0</v>
      </c>
      <c r="EC41" s="31">
        <f t="shared" si="95"/>
        <v>0</v>
      </c>
      <c r="ED41" s="31">
        <f t="shared" si="95"/>
        <v>0</v>
      </c>
      <c r="EE41" s="31">
        <f t="shared" si="95"/>
        <v>0</v>
      </c>
      <c r="EF41" s="83">
        <f t="shared" si="96"/>
        <v>0</v>
      </c>
      <c r="EG41" s="31">
        <f t="shared" si="97"/>
        <v>0</v>
      </c>
      <c r="EH41" s="31">
        <f t="shared" si="97"/>
        <v>0</v>
      </c>
      <c r="EI41" s="31">
        <f t="shared" si="97"/>
        <v>0</v>
      </c>
      <c r="EJ41" s="31">
        <f t="shared" si="97"/>
        <v>0</v>
      </c>
      <c r="EK41" s="31">
        <f t="shared" si="97"/>
        <v>0</v>
      </c>
      <c r="EL41" s="31">
        <f t="shared" si="97"/>
        <v>0</v>
      </c>
      <c r="EM41" s="31">
        <f t="shared" si="97"/>
        <v>0</v>
      </c>
    </row>
    <row r="42" spans="1:143" ht="25.5" customHeight="1">
      <c r="A42" s="45">
        <v>32</v>
      </c>
      <c r="B42" s="75"/>
      <c r="C42" s="95"/>
      <c r="D42" s="77"/>
      <c r="E42" s="46"/>
      <c r="F42" s="47">
        <f t="shared" si="98"/>
        <v>0</v>
      </c>
      <c r="G42" s="48"/>
      <c r="H42" s="49"/>
      <c r="K42" s="31" t="e">
        <f>+F42*#REF!</f>
        <v>#REF!</v>
      </c>
      <c r="AM42" s="31">
        <f t="shared" si="101"/>
        <v>0</v>
      </c>
      <c r="AN42" s="31">
        <f t="shared" si="101"/>
        <v>0</v>
      </c>
      <c r="AO42" s="31">
        <f t="shared" si="101"/>
        <v>0</v>
      </c>
      <c r="AP42" s="31">
        <f t="shared" si="101"/>
        <v>0</v>
      </c>
      <c r="AQ42" s="31">
        <f t="shared" si="101"/>
        <v>0</v>
      </c>
      <c r="AR42" s="31">
        <f t="shared" si="101"/>
        <v>0</v>
      </c>
      <c r="AS42" s="31">
        <f t="shared" si="101"/>
        <v>0</v>
      </c>
      <c r="AT42" s="31">
        <f t="shared" si="101"/>
        <v>0</v>
      </c>
      <c r="AU42" s="31">
        <f t="shared" si="101"/>
        <v>0</v>
      </c>
      <c r="AV42" s="31">
        <f t="shared" si="101"/>
        <v>0</v>
      </c>
      <c r="AW42" s="31">
        <f t="shared" si="101"/>
        <v>0</v>
      </c>
      <c r="AX42" s="31">
        <f t="shared" si="101"/>
        <v>0</v>
      </c>
      <c r="AY42" s="31">
        <f t="shared" si="101"/>
        <v>0</v>
      </c>
      <c r="BE42" s="83">
        <f t="shared" si="75"/>
        <v>0</v>
      </c>
      <c r="BF42" s="31">
        <f t="shared" si="38"/>
        <v>0</v>
      </c>
      <c r="BG42" s="31">
        <f t="shared" si="39"/>
        <v>0</v>
      </c>
      <c r="BH42" s="31">
        <f t="shared" si="40"/>
        <v>0</v>
      </c>
      <c r="BI42" s="31">
        <f t="shared" si="41"/>
        <v>0</v>
      </c>
      <c r="BJ42" s="31">
        <f t="shared" si="42"/>
        <v>0</v>
      </c>
      <c r="BK42" s="31">
        <f t="shared" si="43"/>
        <v>0</v>
      </c>
      <c r="BL42" s="31">
        <f t="shared" si="44"/>
        <v>0</v>
      </c>
      <c r="BM42" s="83">
        <f t="shared" si="76"/>
        <v>0</v>
      </c>
      <c r="BN42" s="31">
        <f t="shared" si="77"/>
        <v>0</v>
      </c>
      <c r="BO42" s="31">
        <f t="shared" si="77"/>
        <v>0</v>
      </c>
      <c r="BP42" s="31">
        <f t="shared" si="77"/>
        <v>0</v>
      </c>
      <c r="BQ42" s="31">
        <f t="shared" si="77"/>
        <v>0</v>
      </c>
      <c r="BR42" s="31">
        <f t="shared" si="77"/>
        <v>0</v>
      </c>
      <c r="BS42" s="31">
        <f t="shared" si="77"/>
        <v>0</v>
      </c>
      <c r="BT42" s="31">
        <f t="shared" si="77"/>
        <v>0</v>
      </c>
      <c r="BU42" s="83">
        <f t="shared" si="78"/>
        <v>0</v>
      </c>
      <c r="BV42" s="31">
        <f t="shared" si="79"/>
        <v>0</v>
      </c>
      <c r="BW42" s="31">
        <f t="shared" si="79"/>
        <v>0</v>
      </c>
      <c r="BX42" s="31">
        <f t="shared" si="79"/>
        <v>0</v>
      </c>
      <c r="BY42" s="31">
        <f t="shared" si="79"/>
        <v>0</v>
      </c>
      <c r="BZ42" s="31">
        <f t="shared" si="79"/>
        <v>0</v>
      </c>
      <c r="CA42" s="31">
        <f t="shared" si="79"/>
        <v>0</v>
      </c>
      <c r="CB42" s="83">
        <f t="shared" si="80"/>
        <v>0</v>
      </c>
      <c r="CC42" s="31">
        <f t="shared" si="81"/>
        <v>0</v>
      </c>
      <c r="CD42" s="31">
        <f t="shared" si="81"/>
        <v>0</v>
      </c>
      <c r="CE42" s="31">
        <f t="shared" si="81"/>
        <v>0</v>
      </c>
      <c r="CF42" s="31">
        <f t="shared" si="81"/>
        <v>0</v>
      </c>
      <c r="CG42" s="31">
        <f t="shared" si="81"/>
        <v>0</v>
      </c>
      <c r="CH42" s="31">
        <f t="shared" si="81"/>
        <v>0</v>
      </c>
      <c r="CI42" s="83">
        <f t="shared" si="82"/>
        <v>0</v>
      </c>
      <c r="CJ42" s="31">
        <f t="shared" si="83"/>
        <v>0</v>
      </c>
      <c r="CK42" s="31">
        <f t="shared" si="83"/>
        <v>0</v>
      </c>
      <c r="CL42" s="31">
        <f t="shared" si="83"/>
        <v>0</v>
      </c>
      <c r="CM42" s="31">
        <f t="shared" si="83"/>
        <v>0</v>
      </c>
      <c r="CN42" s="31">
        <f t="shared" si="83"/>
        <v>0</v>
      </c>
      <c r="CO42" s="83">
        <f t="shared" si="84"/>
        <v>0</v>
      </c>
      <c r="CP42" s="31">
        <f t="shared" si="85"/>
        <v>0</v>
      </c>
      <c r="CQ42" s="31">
        <f t="shared" si="85"/>
        <v>0</v>
      </c>
      <c r="CR42" s="31">
        <f t="shared" si="85"/>
        <v>0</v>
      </c>
      <c r="CS42" s="31">
        <f t="shared" si="85"/>
        <v>0</v>
      </c>
      <c r="CT42" s="31">
        <f t="shared" si="85"/>
        <v>0</v>
      </c>
      <c r="CU42" s="31">
        <f t="shared" si="85"/>
        <v>0</v>
      </c>
      <c r="CV42" s="31">
        <f t="shared" si="85"/>
        <v>0</v>
      </c>
      <c r="CW42" s="31">
        <f t="shared" si="85"/>
        <v>0</v>
      </c>
      <c r="CX42" s="31">
        <f t="shared" si="85"/>
        <v>0</v>
      </c>
      <c r="CY42" s="83">
        <f t="shared" si="86"/>
        <v>0</v>
      </c>
      <c r="CZ42" s="31">
        <f t="shared" si="87"/>
        <v>0</v>
      </c>
      <c r="DA42" s="31">
        <f t="shared" si="87"/>
        <v>0</v>
      </c>
      <c r="DB42" s="31">
        <f t="shared" si="87"/>
        <v>0</v>
      </c>
      <c r="DC42" s="31">
        <f t="shared" si="87"/>
        <v>0</v>
      </c>
      <c r="DD42" s="31">
        <f t="shared" si="87"/>
        <v>0</v>
      </c>
      <c r="DE42" s="31">
        <f t="shared" si="87"/>
        <v>0</v>
      </c>
      <c r="DF42" s="31">
        <f t="shared" si="87"/>
        <v>0</v>
      </c>
      <c r="DG42" s="83">
        <f t="shared" si="88"/>
        <v>0</v>
      </c>
      <c r="DH42" s="31">
        <f t="shared" si="89"/>
        <v>0</v>
      </c>
      <c r="DI42" s="31">
        <f t="shared" si="89"/>
        <v>0</v>
      </c>
      <c r="DJ42" s="31">
        <f t="shared" si="89"/>
        <v>0</v>
      </c>
      <c r="DK42" s="31">
        <f t="shared" si="89"/>
        <v>0</v>
      </c>
      <c r="DL42" s="83">
        <f t="shared" si="90"/>
        <v>0</v>
      </c>
      <c r="DM42" s="31">
        <f t="shared" si="91"/>
        <v>0</v>
      </c>
      <c r="DN42" s="31">
        <f t="shared" si="91"/>
        <v>0</v>
      </c>
      <c r="DO42" s="31">
        <f t="shared" si="91"/>
        <v>0</v>
      </c>
      <c r="DP42" s="31">
        <f t="shared" si="91"/>
        <v>0</v>
      </c>
      <c r="DQ42" s="83">
        <f t="shared" si="92"/>
        <v>0</v>
      </c>
      <c r="DR42" s="31">
        <f t="shared" si="93"/>
        <v>0</v>
      </c>
      <c r="DS42" s="31">
        <f t="shared" si="93"/>
        <v>0</v>
      </c>
      <c r="DT42" s="31">
        <f t="shared" si="93"/>
        <v>0</v>
      </c>
      <c r="DU42" s="31">
        <f t="shared" si="93"/>
        <v>0</v>
      </c>
      <c r="DV42" s="31">
        <f t="shared" si="93"/>
        <v>0</v>
      </c>
      <c r="DW42" s="31">
        <f t="shared" si="93"/>
        <v>0</v>
      </c>
      <c r="DX42" s="83">
        <f t="shared" si="94"/>
        <v>0</v>
      </c>
      <c r="DY42" s="31">
        <f t="shared" si="95"/>
        <v>0</v>
      </c>
      <c r="DZ42" s="31">
        <f t="shared" si="95"/>
        <v>0</v>
      </c>
      <c r="EA42" s="31">
        <f t="shared" si="95"/>
        <v>0</v>
      </c>
      <c r="EB42" s="31">
        <f t="shared" si="95"/>
        <v>0</v>
      </c>
      <c r="EC42" s="31">
        <f t="shared" si="95"/>
        <v>0</v>
      </c>
      <c r="ED42" s="31">
        <f t="shared" si="95"/>
        <v>0</v>
      </c>
      <c r="EE42" s="31">
        <f t="shared" si="95"/>
        <v>0</v>
      </c>
      <c r="EF42" s="83">
        <f t="shared" si="96"/>
        <v>0</v>
      </c>
      <c r="EG42" s="31">
        <f t="shared" si="97"/>
        <v>0</v>
      </c>
      <c r="EH42" s="31">
        <f t="shared" si="97"/>
        <v>0</v>
      </c>
      <c r="EI42" s="31">
        <f t="shared" si="97"/>
        <v>0</v>
      </c>
      <c r="EJ42" s="31">
        <f t="shared" si="97"/>
        <v>0</v>
      </c>
      <c r="EK42" s="31">
        <f t="shared" si="97"/>
        <v>0</v>
      </c>
      <c r="EL42" s="31">
        <f t="shared" si="97"/>
        <v>0</v>
      </c>
      <c r="EM42" s="31">
        <f t="shared" si="97"/>
        <v>0</v>
      </c>
    </row>
    <row r="43" spans="1:143" ht="25.5" customHeight="1">
      <c r="A43" s="45">
        <v>33</v>
      </c>
      <c r="B43" s="75"/>
      <c r="C43" s="95"/>
      <c r="D43" s="77"/>
      <c r="E43" s="46"/>
      <c r="F43" s="47">
        <f t="shared" si="98"/>
        <v>0</v>
      </c>
      <c r="G43" s="48"/>
      <c r="H43" s="49"/>
      <c r="K43" s="31" t="e">
        <f>+F43*#REF!</f>
        <v>#REF!</v>
      </c>
      <c r="O43" s="31">
        <v>21</v>
      </c>
      <c r="P43" s="31" t="e">
        <f t="shared" ref="P43:X43" si="102">IF(VLOOKUP($G31,Filiera,P$14,FALSE)=0,"",VLOOKUP($G31,Filiera,P$14,FALSE))</f>
        <v>#N/A</v>
      </c>
      <c r="Q43" s="31" t="e">
        <f t="shared" si="102"/>
        <v>#N/A</v>
      </c>
      <c r="R43" s="31" t="e">
        <f t="shared" si="102"/>
        <v>#N/A</v>
      </c>
      <c r="S43" s="31" t="e">
        <f t="shared" si="102"/>
        <v>#N/A</v>
      </c>
      <c r="T43" s="31" t="e">
        <f t="shared" si="102"/>
        <v>#N/A</v>
      </c>
      <c r="U43" s="31" t="e">
        <f t="shared" si="102"/>
        <v>#N/A</v>
      </c>
      <c r="V43" s="31" t="e">
        <f t="shared" si="102"/>
        <v>#N/A</v>
      </c>
      <c r="W43" s="31" t="e">
        <f t="shared" si="102"/>
        <v>#N/A</v>
      </c>
      <c r="X43" s="31" t="e">
        <f t="shared" si="102"/>
        <v>#N/A</v>
      </c>
      <c r="Y43" s="31">
        <v>1</v>
      </c>
      <c r="AM43" s="31">
        <f t="shared" si="101"/>
        <v>0</v>
      </c>
      <c r="AN43" s="31">
        <f t="shared" si="101"/>
        <v>0</v>
      </c>
      <c r="AO43" s="31">
        <f t="shared" si="101"/>
        <v>0</v>
      </c>
      <c r="AP43" s="31">
        <f t="shared" si="101"/>
        <v>0</v>
      </c>
      <c r="AQ43" s="31">
        <f t="shared" si="101"/>
        <v>0</v>
      </c>
      <c r="AR43" s="31">
        <f t="shared" si="101"/>
        <v>0</v>
      </c>
      <c r="AS43" s="31">
        <f t="shared" si="101"/>
        <v>0</v>
      </c>
      <c r="AT43" s="31">
        <f t="shared" si="101"/>
        <v>0</v>
      </c>
      <c r="AU43" s="31">
        <f t="shared" si="101"/>
        <v>0</v>
      </c>
      <c r="AV43" s="31">
        <f t="shared" si="101"/>
        <v>0</v>
      </c>
      <c r="AW43" s="31">
        <f t="shared" si="101"/>
        <v>0</v>
      </c>
      <c r="AX43" s="31">
        <f t="shared" si="101"/>
        <v>0</v>
      </c>
      <c r="AY43" s="31">
        <f t="shared" si="101"/>
        <v>0</v>
      </c>
      <c r="BE43" s="83">
        <f t="shared" si="75"/>
        <v>0</v>
      </c>
      <c r="BF43" s="31">
        <f t="shared" si="38"/>
        <v>0</v>
      </c>
      <c r="BG43" s="31">
        <f t="shared" si="39"/>
        <v>0</v>
      </c>
      <c r="BH43" s="31">
        <f t="shared" si="40"/>
        <v>0</v>
      </c>
      <c r="BI43" s="31">
        <f t="shared" si="41"/>
        <v>0</v>
      </c>
      <c r="BJ43" s="31">
        <f t="shared" si="42"/>
        <v>0</v>
      </c>
      <c r="BK43" s="31">
        <f t="shared" si="43"/>
        <v>0</v>
      </c>
      <c r="BL43" s="31">
        <f t="shared" si="44"/>
        <v>0</v>
      </c>
      <c r="BM43" s="83">
        <f t="shared" si="76"/>
        <v>0</v>
      </c>
      <c r="BN43" s="31">
        <f t="shared" si="77"/>
        <v>0</v>
      </c>
      <c r="BO43" s="31">
        <f t="shared" si="77"/>
        <v>0</v>
      </c>
      <c r="BP43" s="31">
        <f t="shared" si="77"/>
        <v>0</v>
      </c>
      <c r="BQ43" s="31">
        <f t="shared" si="77"/>
        <v>0</v>
      </c>
      <c r="BR43" s="31">
        <f t="shared" si="77"/>
        <v>0</v>
      </c>
      <c r="BS43" s="31">
        <f t="shared" si="77"/>
        <v>0</v>
      </c>
      <c r="BT43" s="31">
        <f t="shared" si="77"/>
        <v>0</v>
      </c>
      <c r="BU43" s="83">
        <f t="shared" si="78"/>
        <v>0</v>
      </c>
      <c r="BV43" s="31">
        <f t="shared" si="79"/>
        <v>0</v>
      </c>
      <c r="BW43" s="31">
        <f t="shared" si="79"/>
        <v>0</v>
      </c>
      <c r="BX43" s="31">
        <f t="shared" si="79"/>
        <v>0</v>
      </c>
      <c r="BY43" s="31">
        <f t="shared" si="79"/>
        <v>0</v>
      </c>
      <c r="BZ43" s="31">
        <f t="shared" si="79"/>
        <v>0</v>
      </c>
      <c r="CA43" s="31">
        <f t="shared" si="79"/>
        <v>0</v>
      </c>
      <c r="CB43" s="83">
        <f t="shared" si="80"/>
        <v>0</v>
      </c>
      <c r="CC43" s="31">
        <f t="shared" si="81"/>
        <v>0</v>
      </c>
      <c r="CD43" s="31">
        <f t="shared" si="81"/>
        <v>0</v>
      </c>
      <c r="CE43" s="31">
        <f t="shared" si="81"/>
        <v>0</v>
      </c>
      <c r="CF43" s="31">
        <f t="shared" si="81"/>
        <v>0</v>
      </c>
      <c r="CG43" s="31">
        <f t="shared" si="81"/>
        <v>0</v>
      </c>
      <c r="CH43" s="31">
        <f t="shared" si="81"/>
        <v>0</v>
      </c>
      <c r="CI43" s="83">
        <f t="shared" si="82"/>
        <v>0</v>
      </c>
      <c r="CJ43" s="31">
        <f t="shared" si="83"/>
        <v>0</v>
      </c>
      <c r="CK43" s="31">
        <f t="shared" si="83"/>
        <v>0</v>
      </c>
      <c r="CL43" s="31">
        <f t="shared" si="83"/>
        <v>0</v>
      </c>
      <c r="CM43" s="31">
        <f t="shared" si="83"/>
        <v>0</v>
      </c>
      <c r="CN43" s="31">
        <f t="shared" si="83"/>
        <v>0</v>
      </c>
      <c r="CO43" s="83">
        <f t="shared" si="84"/>
        <v>0</v>
      </c>
      <c r="CP43" s="31">
        <f t="shared" si="85"/>
        <v>0</v>
      </c>
      <c r="CQ43" s="31">
        <f t="shared" si="85"/>
        <v>0</v>
      </c>
      <c r="CR43" s="31">
        <f t="shared" si="85"/>
        <v>0</v>
      </c>
      <c r="CS43" s="31">
        <f t="shared" si="85"/>
        <v>0</v>
      </c>
      <c r="CT43" s="31">
        <f t="shared" si="85"/>
        <v>0</v>
      </c>
      <c r="CU43" s="31">
        <f t="shared" si="85"/>
        <v>0</v>
      </c>
      <c r="CV43" s="31">
        <f t="shared" si="85"/>
        <v>0</v>
      </c>
      <c r="CW43" s="31">
        <f t="shared" si="85"/>
        <v>0</v>
      </c>
      <c r="CX43" s="31">
        <f t="shared" si="85"/>
        <v>0</v>
      </c>
      <c r="CY43" s="83">
        <f t="shared" si="86"/>
        <v>0</v>
      </c>
      <c r="CZ43" s="31">
        <f t="shared" si="87"/>
        <v>0</v>
      </c>
      <c r="DA43" s="31">
        <f t="shared" si="87"/>
        <v>0</v>
      </c>
      <c r="DB43" s="31">
        <f t="shared" si="87"/>
        <v>0</v>
      </c>
      <c r="DC43" s="31">
        <f t="shared" si="87"/>
        <v>0</v>
      </c>
      <c r="DD43" s="31">
        <f t="shared" si="87"/>
        <v>0</v>
      </c>
      <c r="DE43" s="31">
        <f t="shared" si="87"/>
        <v>0</v>
      </c>
      <c r="DF43" s="31">
        <f t="shared" si="87"/>
        <v>0</v>
      </c>
      <c r="DG43" s="83">
        <f t="shared" si="88"/>
        <v>0</v>
      </c>
      <c r="DH43" s="31">
        <f t="shared" si="89"/>
        <v>0</v>
      </c>
      <c r="DI43" s="31">
        <f t="shared" si="89"/>
        <v>0</v>
      </c>
      <c r="DJ43" s="31">
        <f t="shared" si="89"/>
        <v>0</v>
      </c>
      <c r="DK43" s="31">
        <f t="shared" si="89"/>
        <v>0</v>
      </c>
      <c r="DL43" s="83">
        <f t="shared" si="90"/>
        <v>0</v>
      </c>
      <c r="DM43" s="31">
        <f t="shared" si="91"/>
        <v>0</v>
      </c>
      <c r="DN43" s="31">
        <f t="shared" si="91"/>
        <v>0</v>
      </c>
      <c r="DO43" s="31">
        <f t="shared" si="91"/>
        <v>0</v>
      </c>
      <c r="DP43" s="31">
        <f t="shared" si="91"/>
        <v>0</v>
      </c>
      <c r="DQ43" s="83">
        <f t="shared" si="92"/>
        <v>0</v>
      </c>
      <c r="DR43" s="31">
        <f t="shared" si="93"/>
        <v>0</v>
      </c>
      <c r="DS43" s="31">
        <f t="shared" si="93"/>
        <v>0</v>
      </c>
      <c r="DT43" s="31">
        <f t="shared" si="93"/>
        <v>0</v>
      </c>
      <c r="DU43" s="31">
        <f t="shared" si="93"/>
        <v>0</v>
      </c>
      <c r="DV43" s="31">
        <f t="shared" si="93"/>
        <v>0</v>
      </c>
      <c r="DW43" s="31">
        <f t="shared" si="93"/>
        <v>0</v>
      </c>
      <c r="DX43" s="83">
        <f t="shared" si="94"/>
        <v>0</v>
      </c>
      <c r="DY43" s="31">
        <f t="shared" si="95"/>
        <v>0</v>
      </c>
      <c r="DZ43" s="31">
        <f t="shared" si="95"/>
        <v>0</v>
      </c>
      <c r="EA43" s="31">
        <f t="shared" si="95"/>
        <v>0</v>
      </c>
      <c r="EB43" s="31">
        <f t="shared" si="95"/>
        <v>0</v>
      </c>
      <c r="EC43" s="31">
        <f t="shared" si="95"/>
        <v>0</v>
      </c>
      <c r="ED43" s="31">
        <f t="shared" si="95"/>
        <v>0</v>
      </c>
      <c r="EE43" s="31">
        <f t="shared" si="95"/>
        <v>0</v>
      </c>
      <c r="EF43" s="83">
        <f t="shared" si="96"/>
        <v>0</v>
      </c>
      <c r="EG43" s="31">
        <f t="shared" si="97"/>
        <v>0</v>
      </c>
      <c r="EH43" s="31">
        <f t="shared" si="97"/>
        <v>0</v>
      </c>
      <c r="EI43" s="31">
        <f t="shared" si="97"/>
        <v>0</v>
      </c>
      <c r="EJ43" s="31">
        <f t="shared" si="97"/>
        <v>0</v>
      </c>
      <c r="EK43" s="31">
        <f t="shared" si="97"/>
        <v>0</v>
      </c>
      <c r="EL43" s="31">
        <f t="shared" si="97"/>
        <v>0</v>
      </c>
      <c r="EM43" s="31">
        <f t="shared" si="97"/>
        <v>0</v>
      </c>
    </row>
    <row r="44" spans="1:143" ht="25.5" customHeight="1">
      <c r="A44" s="45">
        <v>34</v>
      </c>
      <c r="B44" s="75"/>
      <c r="C44" s="95"/>
      <c r="D44" s="77"/>
      <c r="E44" s="46"/>
      <c r="F44" s="47">
        <f t="shared" si="98"/>
        <v>0</v>
      </c>
      <c r="G44" s="48"/>
      <c r="H44" s="49"/>
      <c r="K44" s="31" t="e">
        <f>+F44*#REF!</f>
        <v>#REF!</v>
      </c>
      <c r="O44" s="31">
        <v>22</v>
      </c>
      <c r="P44" s="31" t="e">
        <f t="shared" ref="P44:X44" si="103">IF(VLOOKUP($G32,Filiera,P$14,FALSE)=0,"",VLOOKUP($G32,Filiera,P$14,FALSE))</f>
        <v>#N/A</v>
      </c>
      <c r="Q44" s="31" t="e">
        <f t="shared" si="103"/>
        <v>#N/A</v>
      </c>
      <c r="R44" s="31" t="e">
        <f t="shared" si="103"/>
        <v>#N/A</v>
      </c>
      <c r="S44" s="31" t="e">
        <f t="shared" si="103"/>
        <v>#N/A</v>
      </c>
      <c r="T44" s="31" t="e">
        <f t="shared" si="103"/>
        <v>#N/A</v>
      </c>
      <c r="U44" s="31" t="e">
        <f t="shared" si="103"/>
        <v>#N/A</v>
      </c>
      <c r="V44" s="31" t="e">
        <f t="shared" si="103"/>
        <v>#N/A</v>
      </c>
      <c r="W44" s="31" t="e">
        <f t="shared" si="103"/>
        <v>#N/A</v>
      </c>
      <c r="X44" s="31" t="e">
        <f t="shared" si="103"/>
        <v>#N/A</v>
      </c>
      <c r="AM44" s="31">
        <f t="shared" si="101"/>
        <v>0</v>
      </c>
      <c r="AN44" s="31">
        <f t="shared" si="101"/>
        <v>0</v>
      </c>
      <c r="AO44" s="31">
        <f t="shared" si="101"/>
        <v>0</v>
      </c>
      <c r="AP44" s="31">
        <f t="shared" si="101"/>
        <v>0</v>
      </c>
      <c r="AQ44" s="31">
        <f t="shared" si="101"/>
        <v>0</v>
      </c>
      <c r="AR44" s="31">
        <f t="shared" si="101"/>
        <v>0</v>
      </c>
      <c r="AS44" s="31">
        <f t="shared" si="101"/>
        <v>0</v>
      </c>
      <c r="AT44" s="31">
        <f t="shared" si="101"/>
        <v>0</v>
      </c>
      <c r="AU44" s="31">
        <f t="shared" si="101"/>
        <v>0</v>
      </c>
      <c r="AV44" s="31">
        <f t="shared" si="101"/>
        <v>0</v>
      </c>
      <c r="AW44" s="31">
        <f t="shared" si="101"/>
        <v>0</v>
      </c>
      <c r="AX44" s="31">
        <f t="shared" si="101"/>
        <v>0</v>
      </c>
      <c r="AY44" s="31">
        <f t="shared" si="101"/>
        <v>0</v>
      </c>
      <c r="BE44" s="83">
        <f t="shared" si="75"/>
        <v>0</v>
      </c>
      <c r="BF44" s="31">
        <f t="shared" si="38"/>
        <v>0</v>
      </c>
      <c r="BG44" s="31">
        <f t="shared" si="39"/>
        <v>0</v>
      </c>
      <c r="BH44" s="31">
        <f t="shared" si="40"/>
        <v>0</v>
      </c>
      <c r="BI44" s="31">
        <f t="shared" si="41"/>
        <v>0</v>
      </c>
      <c r="BJ44" s="31">
        <f t="shared" si="42"/>
        <v>0</v>
      </c>
      <c r="BK44" s="31">
        <f t="shared" si="43"/>
        <v>0</v>
      </c>
      <c r="BL44" s="31">
        <f t="shared" si="44"/>
        <v>0</v>
      </c>
      <c r="BM44" s="83">
        <f t="shared" si="76"/>
        <v>0</v>
      </c>
      <c r="BN44" s="31">
        <f t="shared" si="77"/>
        <v>0</v>
      </c>
      <c r="BO44" s="31">
        <f t="shared" si="77"/>
        <v>0</v>
      </c>
      <c r="BP44" s="31">
        <f t="shared" si="77"/>
        <v>0</v>
      </c>
      <c r="BQ44" s="31">
        <f t="shared" si="77"/>
        <v>0</v>
      </c>
      <c r="BR44" s="31">
        <f t="shared" si="77"/>
        <v>0</v>
      </c>
      <c r="BS44" s="31">
        <f t="shared" si="77"/>
        <v>0</v>
      </c>
      <c r="BT44" s="31">
        <f t="shared" si="77"/>
        <v>0</v>
      </c>
      <c r="BU44" s="83">
        <f t="shared" si="78"/>
        <v>0</v>
      </c>
      <c r="BV44" s="31">
        <f t="shared" si="79"/>
        <v>0</v>
      </c>
      <c r="BW44" s="31">
        <f t="shared" si="79"/>
        <v>0</v>
      </c>
      <c r="BX44" s="31">
        <f t="shared" si="79"/>
        <v>0</v>
      </c>
      <c r="BY44" s="31">
        <f t="shared" si="79"/>
        <v>0</v>
      </c>
      <c r="BZ44" s="31">
        <f t="shared" si="79"/>
        <v>0</v>
      </c>
      <c r="CA44" s="31">
        <f t="shared" si="79"/>
        <v>0</v>
      </c>
      <c r="CB44" s="83">
        <f t="shared" si="80"/>
        <v>0</v>
      </c>
      <c r="CC44" s="31">
        <f t="shared" si="81"/>
        <v>0</v>
      </c>
      <c r="CD44" s="31">
        <f t="shared" si="81"/>
        <v>0</v>
      </c>
      <c r="CE44" s="31">
        <f t="shared" si="81"/>
        <v>0</v>
      </c>
      <c r="CF44" s="31">
        <f t="shared" si="81"/>
        <v>0</v>
      </c>
      <c r="CG44" s="31">
        <f t="shared" si="81"/>
        <v>0</v>
      </c>
      <c r="CH44" s="31">
        <f t="shared" si="81"/>
        <v>0</v>
      </c>
      <c r="CI44" s="83">
        <f t="shared" si="82"/>
        <v>0</v>
      </c>
      <c r="CJ44" s="31">
        <f t="shared" si="83"/>
        <v>0</v>
      </c>
      <c r="CK44" s="31">
        <f t="shared" si="83"/>
        <v>0</v>
      </c>
      <c r="CL44" s="31">
        <f t="shared" si="83"/>
        <v>0</v>
      </c>
      <c r="CM44" s="31">
        <f t="shared" si="83"/>
        <v>0</v>
      </c>
      <c r="CN44" s="31">
        <f t="shared" si="83"/>
        <v>0</v>
      </c>
      <c r="CO44" s="83">
        <f t="shared" si="84"/>
        <v>0</v>
      </c>
      <c r="CP44" s="31">
        <f t="shared" si="85"/>
        <v>0</v>
      </c>
      <c r="CQ44" s="31">
        <f t="shared" si="85"/>
        <v>0</v>
      </c>
      <c r="CR44" s="31">
        <f t="shared" si="85"/>
        <v>0</v>
      </c>
      <c r="CS44" s="31">
        <f t="shared" si="85"/>
        <v>0</v>
      </c>
      <c r="CT44" s="31">
        <f t="shared" si="85"/>
        <v>0</v>
      </c>
      <c r="CU44" s="31">
        <f t="shared" si="85"/>
        <v>0</v>
      </c>
      <c r="CV44" s="31">
        <f t="shared" si="85"/>
        <v>0</v>
      </c>
      <c r="CW44" s="31">
        <f t="shared" si="85"/>
        <v>0</v>
      </c>
      <c r="CX44" s="31">
        <f t="shared" si="85"/>
        <v>0</v>
      </c>
      <c r="CY44" s="83">
        <f t="shared" si="86"/>
        <v>0</v>
      </c>
      <c r="CZ44" s="31">
        <f t="shared" si="87"/>
        <v>0</v>
      </c>
      <c r="DA44" s="31">
        <f t="shared" si="87"/>
        <v>0</v>
      </c>
      <c r="DB44" s="31">
        <f t="shared" si="87"/>
        <v>0</v>
      </c>
      <c r="DC44" s="31">
        <f t="shared" si="87"/>
        <v>0</v>
      </c>
      <c r="DD44" s="31">
        <f t="shared" si="87"/>
        <v>0</v>
      </c>
      <c r="DE44" s="31">
        <f t="shared" si="87"/>
        <v>0</v>
      </c>
      <c r="DF44" s="31">
        <f t="shared" si="87"/>
        <v>0</v>
      </c>
      <c r="DG44" s="83">
        <f t="shared" si="88"/>
        <v>0</v>
      </c>
      <c r="DH44" s="31">
        <f t="shared" si="89"/>
        <v>0</v>
      </c>
      <c r="DI44" s="31">
        <f t="shared" si="89"/>
        <v>0</v>
      </c>
      <c r="DJ44" s="31">
        <f t="shared" si="89"/>
        <v>0</v>
      </c>
      <c r="DK44" s="31">
        <f t="shared" si="89"/>
        <v>0</v>
      </c>
      <c r="DL44" s="83">
        <f t="shared" si="90"/>
        <v>0</v>
      </c>
      <c r="DM44" s="31">
        <f t="shared" si="91"/>
        <v>0</v>
      </c>
      <c r="DN44" s="31">
        <f t="shared" si="91"/>
        <v>0</v>
      </c>
      <c r="DO44" s="31">
        <f t="shared" si="91"/>
        <v>0</v>
      </c>
      <c r="DP44" s="31">
        <f t="shared" si="91"/>
        <v>0</v>
      </c>
      <c r="DQ44" s="83">
        <f t="shared" si="92"/>
        <v>0</v>
      </c>
      <c r="DR44" s="31">
        <f t="shared" si="93"/>
        <v>0</v>
      </c>
      <c r="DS44" s="31">
        <f t="shared" si="93"/>
        <v>0</v>
      </c>
      <c r="DT44" s="31">
        <f t="shared" si="93"/>
        <v>0</v>
      </c>
      <c r="DU44" s="31">
        <f t="shared" si="93"/>
        <v>0</v>
      </c>
      <c r="DV44" s="31">
        <f t="shared" si="93"/>
        <v>0</v>
      </c>
      <c r="DW44" s="31">
        <f t="shared" si="93"/>
        <v>0</v>
      </c>
      <c r="DX44" s="83">
        <f t="shared" si="94"/>
        <v>0</v>
      </c>
      <c r="DY44" s="31">
        <f t="shared" si="95"/>
        <v>0</v>
      </c>
      <c r="DZ44" s="31">
        <f t="shared" si="95"/>
        <v>0</v>
      </c>
      <c r="EA44" s="31">
        <f t="shared" si="95"/>
        <v>0</v>
      </c>
      <c r="EB44" s="31">
        <f t="shared" si="95"/>
        <v>0</v>
      </c>
      <c r="EC44" s="31">
        <f t="shared" si="95"/>
        <v>0</v>
      </c>
      <c r="ED44" s="31">
        <f t="shared" si="95"/>
        <v>0</v>
      </c>
      <c r="EE44" s="31">
        <f t="shared" si="95"/>
        <v>0</v>
      </c>
      <c r="EF44" s="83">
        <f t="shared" si="96"/>
        <v>0</v>
      </c>
      <c r="EG44" s="31">
        <f t="shared" si="97"/>
        <v>0</v>
      </c>
      <c r="EH44" s="31">
        <f t="shared" si="97"/>
        <v>0</v>
      </c>
      <c r="EI44" s="31">
        <f t="shared" si="97"/>
        <v>0</v>
      </c>
      <c r="EJ44" s="31">
        <f t="shared" si="97"/>
        <v>0</v>
      </c>
      <c r="EK44" s="31">
        <f t="shared" si="97"/>
        <v>0</v>
      </c>
      <c r="EL44" s="31">
        <f t="shared" si="97"/>
        <v>0</v>
      </c>
      <c r="EM44" s="31">
        <f t="shared" si="97"/>
        <v>0</v>
      </c>
    </row>
    <row r="45" spans="1:143" ht="25.5" customHeight="1">
      <c r="A45" s="45">
        <v>35</v>
      </c>
      <c r="B45" s="75"/>
      <c r="C45" s="95"/>
      <c r="D45" s="77"/>
      <c r="E45" s="46"/>
      <c r="F45" s="47">
        <f t="shared" si="98"/>
        <v>0</v>
      </c>
      <c r="G45" s="48"/>
      <c r="H45" s="49"/>
      <c r="K45" s="31" t="e">
        <f>+F45*#REF!</f>
        <v>#REF!</v>
      </c>
      <c r="O45" s="31">
        <v>23</v>
      </c>
      <c r="P45" s="31" t="e">
        <f t="shared" ref="P45:X45" si="104">IF(VLOOKUP($G33,Filiera,P$14,FALSE)=0,"",VLOOKUP($G33,Filiera,P$14,FALSE))</f>
        <v>#N/A</v>
      </c>
      <c r="Q45" s="31" t="e">
        <f t="shared" si="104"/>
        <v>#N/A</v>
      </c>
      <c r="R45" s="31" t="e">
        <f t="shared" si="104"/>
        <v>#N/A</v>
      </c>
      <c r="S45" s="31" t="e">
        <f t="shared" si="104"/>
        <v>#N/A</v>
      </c>
      <c r="T45" s="31" t="e">
        <f t="shared" si="104"/>
        <v>#N/A</v>
      </c>
      <c r="U45" s="31" t="e">
        <f t="shared" si="104"/>
        <v>#N/A</v>
      </c>
      <c r="V45" s="31" t="e">
        <f t="shared" si="104"/>
        <v>#N/A</v>
      </c>
      <c r="W45" s="31" t="e">
        <f t="shared" si="104"/>
        <v>#N/A</v>
      </c>
      <c r="X45" s="31" t="e">
        <f t="shared" si="104"/>
        <v>#N/A</v>
      </c>
      <c r="AM45" s="31">
        <f t="shared" si="101"/>
        <v>0</v>
      </c>
      <c r="AN45" s="31">
        <f t="shared" si="101"/>
        <v>0</v>
      </c>
      <c r="AO45" s="31">
        <f t="shared" si="101"/>
        <v>0</v>
      </c>
      <c r="AP45" s="31">
        <f t="shared" si="101"/>
        <v>0</v>
      </c>
      <c r="AQ45" s="31">
        <f t="shared" si="101"/>
        <v>0</v>
      </c>
      <c r="AR45" s="31">
        <f t="shared" si="101"/>
        <v>0</v>
      </c>
      <c r="AS45" s="31">
        <f t="shared" si="101"/>
        <v>0</v>
      </c>
      <c r="AT45" s="31">
        <f t="shared" si="101"/>
        <v>0</v>
      </c>
      <c r="AU45" s="31">
        <f t="shared" si="101"/>
        <v>0</v>
      </c>
      <c r="AV45" s="31">
        <f t="shared" si="101"/>
        <v>0</v>
      </c>
      <c r="AW45" s="31">
        <f t="shared" si="101"/>
        <v>0</v>
      </c>
      <c r="AX45" s="31">
        <f t="shared" si="101"/>
        <v>0</v>
      </c>
      <c r="AY45" s="31">
        <f t="shared" si="101"/>
        <v>0</v>
      </c>
      <c r="BE45" s="83">
        <f t="shared" si="75"/>
        <v>0</v>
      </c>
      <c r="BF45" s="31">
        <f t="shared" si="38"/>
        <v>0</v>
      </c>
      <c r="BG45" s="31">
        <f t="shared" si="39"/>
        <v>0</v>
      </c>
      <c r="BH45" s="31">
        <f t="shared" si="40"/>
        <v>0</v>
      </c>
      <c r="BI45" s="31">
        <f t="shared" si="41"/>
        <v>0</v>
      </c>
      <c r="BJ45" s="31">
        <f t="shared" si="42"/>
        <v>0</v>
      </c>
      <c r="BK45" s="31">
        <f t="shared" si="43"/>
        <v>0</v>
      </c>
      <c r="BL45" s="31">
        <f t="shared" si="44"/>
        <v>0</v>
      </c>
      <c r="BM45" s="83">
        <f t="shared" si="76"/>
        <v>0</v>
      </c>
      <c r="BN45" s="31">
        <f t="shared" si="77"/>
        <v>0</v>
      </c>
      <c r="BO45" s="31">
        <f t="shared" si="77"/>
        <v>0</v>
      </c>
      <c r="BP45" s="31">
        <f t="shared" si="77"/>
        <v>0</v>
      </c>
      <c r="BQ45" s="31">
        <f t="shared" si="77"/>
        <v>0</v>
      </c>
      <c r="BR45" s="31">
        <f t="shared" si="77"/>
        <v>0</v>
      </c>
      <c r="BS45" s="31">
        <f t="shared" si="77"/>
        <v>0</v>
      </c>
      <c r="BT45" s="31">
        <f t="shared" si="77"/>
        <v>0</v>
      </c>
      <c r="BU45" s="83">
        <f t="shared" si="78"/>
        <v>0</v>
      </c>
      <c r="BV45" s="31">
        <f t="shared" si="79"/>
        <v>0</v>
      </c>
      <c r="BW45" s="31">
        <f t="shared" si="79"/>
        <v>0</v>
      </c>
      <c r="BX45" s="31">
        <f t="shared" si="79"/>
        <v>0</v>
      </c>
      <c r="BY45" s="31">
        <f t="shared" si="79"/>
        <v>0</v>
      </c>
      <c r="BZ45" s="31">
        <f t="shared" si="79"/>
        <v>0</v>
      </c>
      <c r="CA45" s="31">
        <f t="shared" si="79"/>
        <v>0</v>
      </c>
      <c r="CB45" s="83">
        <f t="shared" si="80"/>
        <v>0</v>
      </c>
      <c r="CC45" s="31">
        <f t="shared" si="81"/>
        <v>0</v>
      </c>
      <c r="CD45" s="31">
        <f t="shared" si="81"/>
        <v>0</v>
      </c>
      <c r="CE45" s="31">
        <f t="shared" si="81"/>
        <v>0</v>
      </c>
      <c r="CF45" s="31">
        <f t="shared" si="81"/>
        <v>0</v>
      </c>
      <c r="CG45" s="31">
        <f t="shared" si="81"/>
        <v>0</v>
      </c>
      <c r="CH45" s="31">
        <f t="shared" si="81"/>
        <v>0</v>
      </c>
      <c r="CI45" s="83">
        <f t="shared" si="82"/>
        <v>0</v>
      </c>
      <c r="CJ45" s="31">
        <f t="shared" si="83"/>
        <v>0</v>
      </c>
      <c r="CK45" s="31">
        <f t="shared" si="83"/>
        <v>0</v>
      </c>
      <c r="CL45" s="31">
        <f t="shared" si="83"/>
        <v>0</v>
      </c>
      <c r="CM45" s="31">
        <f t="shared" si="83"/>
        <v>0</v>
      </c>
      <c r="CN45" s="31">
        <f t="shared" si="83"/>
        <v>0</v>
      </c>
      <c r="CO45" s="83">
        <f t="shared" si="84"/>
        <v>0</v>
      </c>
      <c r="CP45" s="31">
        <f t="shared" si="85"/>
        <v>0</v>
      </c>
      <c r="CQ45" s="31">
        <f t="shared" si="85"/>
        <v>0</v>
      </c>
      <c r="CR45" s="31">
        <f t="shared" si="85"/>
        <v>0</v>
      </c>
      <c r="CS45" s="31">
        <f t="shared" si="85"/>
        <v>0</v>
      </c>
      <c r="CT45" s="31">
        <f t="shared" si="85"/>
        <v>0</v>
      </c>
      <c r="CU45" s="31">
        <f t="shared" si="85"/>
        <v>0</v>
      </c>
      <c r="CV45" s="31">
        <f t="shared" si="85"/>
        <v>0</v>
      </c>
      <c r="CW45" s="31">
        <f t="shared" si="85"/>
        <v>0</v>
      </c>
      <c r="CX45" s="31">
        <f t="shared" si="85"/>
        <v>0</v>
      </c>
      <c r="CY45" s="83">
        <f t="shared" si="86"/>
        <v>0</v>
      </c>
      <c r="CZ45" s="31">
        <f t="shared" si="87"/>
        <v>0</v>
      </c>
      <c r="DA45" s="31">
        <f t="shared" si="87"/>
        <v>0</v>
      </c>
      <c r="DB45" s="31">
        <f t="shared" si="87"/>
        <v>0</v>
      </c>
      <c r="DC45" s="31">
        <f t="shared" si="87"/>
        <v>0</v>
      </c>
      <c r="DD45" s="31">
        <f t="shared" si="87"/>
        <v>0</v>
      </c>
      <c r="DE45" s="31">
        <f t="shared" si="87"/>
        <v>0</v>
      </c>
      <c r="DF45" s="31">
        <f t="shared" si="87"/>
        <v>0</v>
      </c>
      <c r="DG45" s="83">
        <f t="shared" si="88"/>
        <v>0</v>
      </c>
      <c r="DH45" s="31">
        <f t="shared" si="89"/>
        <v>0</v>
      </c>
      <c r="DI45" s="31">
        <f t="shared" si="89"/>
        <v>0</v>
      </c>
      <c r="DJ45" s="31">
        <f t="shared" si="89"/>
        <v>0</v>
      </c>
      <c r="DK45" s="31">
        <f t="shared" si="89"/>
        <v>0</v>
      </c>
      <c r="DL45" s="83">
        <f t="shared" si="90"/>
        <v>0</v>
      </c>
      <c r="DM45" s="31">
        <f t="shared" si="91"/>
        <v>0</v>
      </c>
      <c r="DN45" s="31">
        <f t="shared" si="91"/>
        <v>0</v>
      </c>
      <c r="DO45" s="31">
        <f t="shared" si="91"/>
        <v>0</v>
      </c>
      <c r="DP45" s="31">
        <f t="shared" si="91"/>
        <v>0</v>
      </c>
      <c r="DQ45" s="83">
        <f t="shared" si="92"/>
        <v>0</v>
      </c>
      <c r="DR45" s="31">
        <f t="shared" si="93"/>
        <v>0</v>
      </c>
      <c r="DS45" s="31">
        <f t="shared" si="93"/>
        <v>0</v>
      </c>
      <c r="DT45" s="31">
        <f t="shared" si="93"/>
        <v>0</v>
      </c>
      <c r="DU45" s="31">
        <f t="shared" si="93"/>
        <v>0</v>
      </c>
      <c r="DV45" s="31">
        <f t="shared" si="93"/>
        <v>0</v>
      </c>
      <c r="DW45" s="31">
        <f t="shared" si="93"/>
        <v>0</v>
      </c>
      <c r="DX45" s="83">
        <f t="shared" si="94"/>
        <v>0</v>
      </c>
      <c r="DY45" s="31">
        <f t="shared" si="95"/>
        <v>0</v>
      </c>
      <c r="DZ45" s="31">
        <f t="shared" si="95"/>
        <v>0</v>
      </c>
      <c r="EA45" s="31">
        <f t="shared" si="95"/>
        <v>0</v>
      </c>
      <c r="EB45" s="31">
        <f t="shared" si="95"/>
        <v>0</v>
      </c>
      <c r="EC45" s="31">
        <f t="shared" si="95"/>
        <v>0</v>
      </c>
      <c r="ED45" s="31">
        <f t="shared" si="95"/>
        <v>0</v>
      </c>
      <c r="EE45" s="31">
        <f t="shared" si="95"/>
        <v>0</v>
      </c>
      <c r="EF45" s="83">
        <f t="shared" si="96"/>
        <v>0</v>
      </c>
      <c r="EG45" s="31">
        <f t="shared" si="97"/>
        <v>0</v>
      </c>
      <c r="EH45" s="31">
        <f t="shared" si="97"/>
        <v>0</v>
      </c>
      <c r="EI45" s="31">
        <f t="shared" si="97"/>
        <v>0</v>
      </c>
      <c r="EJ45" s="31">
        <f t="shared" si="97"/>
        <v>0</v>
      </c>
      <c r="EK45" s="31">
        <f t="shared" si="97"/>
        <v>0</v>
      </c>
      <c r="EL45" s="31">
        <f t="shared" si="97"/>
        <v>0</v>
      </c>
      <c r="EM45" s="31">
        <f t="shared" si="97"/>
        <v>0</v>
      </c>
    </row>
    <row r="46" spans="1:143" ht="25.5" customHeight="1">
      <c r="A46" s="45">
        <v>36</v>
      </c>
      <c r="B46" s="75"/>
      <c r="C46" s="95"/>
      <c r="D46" s="77"/>
      <c r="E46" s="46"/>
      <c r="F46" s="47">
        <f t="shared" si="98"/>
        <v>0</v>
      </c>
      <c r="G46" s="48"/>
      <c r="H46" s="49"/>
      <c r="K46" s="31" t="e">
        <f>+F46*#REF!</f>
        <v>#REF!</v>
      </c>
      <c r="O46" s="31">
        <v>24</v>
      </c>
      <c r="P46" s="31" t="e">
        <f t="shared" ref="P46:X46" si="105">IF(VLOOKUP($G34,Filiera,P$14,FALSE)=0,"",VLOOKUP($G34,Filiera,P$14,FALSE))</f>
        <v>#N/A</v>
      </c>
      <c r="Q46" s="31" t="e">
        <f t="shared" si="105"/>
        <v>#N/A</v>
      </c>
      <c r="R46" s="31" t="e">
        <f t="shared" si="105"/>
        <v>#N/A</v>
      </c>
      <c r="S46" s="31" t="e">
        <f t="shared" si="105"/>
        <v>#N/A</v>
      </c>
      <c r="T46" s="31" t="e">
        <f t="shared" si="105"/>
        <v>#N/A</v>
      </c>
      <c r="U46" s="31" t="e">
        <f t="shared" si="105"/>
        <v>#N/A</v>
      </c>
      <c r="V46" s="31" t="e">
        <f t="shared" si="105"/>
        <v>#N/A</v>
      </c>
      <c r="W46" s="31" t="e">
        <f t="shared" si="105"/>
        <v>#N/A</v>
      </c>
      <c r="X46" s="31" t="e">
        <f t="shared" si="105"/>
        <v>#N/A</v>
      </c>
      <c r="AM46" s="31">
        <f t="shared" si="101"/>
        <v>0</v>
      </c>
      <c r="AN46" s="31">
        <f t="shared" si="101"/>
        <v>0</v>
      </c>
      <c r="AO46" s="31">
        <f t="shared" si="101"/>
        <v>0</v>
      </c>
      <c r="AP46" s="31">
        <f t="shared" si="101"/>
        <v>0</v>
      </c>
      <c r="AQ46" s="31">
        <f t="shared" si="101"/>
        <v>0</v>
      </c>
      <c r="AR46" s="31">
        <f t="shared" si="101"/>
        <v>0</v>
      </c>
      <c r="AS46" s="31">
        <f t="shared" si="101"/>
        <v>0</v>
      </c>
      <c r="AT46" s="31">
        <f t="shared" si="101"/>
        <v>0</v>
      </c>
      <c r="AU46" s="31">
        <f t="shared" si="101"/>
        <v>0</v>
      </c>
      <c r="AV46" s="31">
        <f t="shared" si="101"/>
        <v>0</v>
      </c>
      <c r="AW46" s="31">
        <f t="shared" si="101"/>
        <v>0</v>
      </c>
      <c r="AX46" s="31">
        <f t="shared" si="101"/>
        <v>0</v>
      </c>
      <c r="AY46" s="31">
        <f t="shared" si="101"/>
        <v>0</v>
      </c>
      <c r="BE46" s="83">
        <f t="shared" si="75"/>
        <v>0</v>
      </c>
      <c r="BF46" s="31">
        <f t="shared" si="38"/>
        <v>0</v>
      </c>
      <c r="BG46" s="31">
        <f t="shared" si="39"/>
        <v>0</v>
      </c>
      <c r="BH46" s="31">
        <f t="shared" si="40"/>
        <v>0</v>
      </c>
      <c r="BI46" s="31">
        <f t="shared" si="41"/>
        <v>0</v>
      </c>
      <c r="BJ46" s="31">
        <f t="shared" si="42"/>
        <v>0</v>
      </c>
      <c r="BK46" s="31">
        <f t="shared" si="43"/>
        <v>0</v>
      </c>
      <c r="BL46" s="31">
        <f t="shared" si="44"/>
        <v>0</v>
      </c>
      <c r="BM46" s="83">
        <f t="shared" si="76"/>
        <v>0</v>
      </c>
      <c r="BN46" s="31">
        <f t="shared" si="77"/>
        <v>0</v>
      </c>
      <c r="BO46" s="31">
        <f t="shared" si="77"/>
        <v>0</v>
      </c>
      <c r="BP46" s="31">
        <f t="shared" si="77"/>
        <v>0</v>
      </c>
      <c r="BQ46" s="31">
        <f t="shared" si="77"/>
        <v>0</v>
      </c>
      <c r="BR46" s="31">
        <f t="shared" si="77"/>
        <v>0</v>
      </c>
      <c r="BS46" s="31">
        <f t="shared" si="77"/>
        <v>0</v>
      </c>
      <c r="BT46" s="31">
        <f t="shared" si="77"/>
        <v>0</v>
      </c>
      <c r="BU46" s="83">
        <f t="shared" si="78"/>
        <v>0</v>
      </c>
      <c r="BV46" s="31">
        <f t="shared" si="79"/>
        <v>0</v>
      </c>
      <c r="BW46" s="31">
        <f t="shared" si="79"/>
        <v>0</v>
      </c>
      <c r="BX46" s="31">
        <f t="shared" si="79"/>
        <v>0</v>
      </c>
      <c r="BY46" s="31">
        <f t="shared" si="79"/>
        <v>0</v>
      </c>
      <c r="BZ46" s="31">
        <f t="shared" si="79"/>
        <v>0</v>
      </c>
      <c r="CA46" s="31">
        <f t="shared" si="79"/>
        <v>0</v>
      </c>
      <c r="CB46" s="83">
        <f t="shared" si="80"/>
        <v>0</v>
      </c>
      <c r="CC46" s="31">
        <f t="shared" si="81"/>
        <v>0</v>
      </c>
      <c r="CD46" s="31">
        <f t="shared" si="81"/>
        <v>0</v>
      </c>
      <c r="CE46" s="31">
        <f t="shared" si="81"/>
        <v>0</v>
      </c>
      <c r="CF46" s="31">
        <f t="shared" si="81"/>
        <v>0</v>
      </c>
      <c r="CG46" s="31">
        <f t="shared" si="81"/>
        <v>0</v>
      </c>
      <c r="CH46" s="31">
        <f t="shared" si="81"/>
        <v>0</v>
      </c>
      <c r="CI46" s="83">
        <f t="shared" si="82"/>
        <v>0</v>
      </c>
      <c r="CJ46" s="31">
        <f t="shared" si="83"/>
        <v>0</v>
      </c>
      <c r="CK46" s="31">
        <f t="shared" si="83"/>
        <v>0</v>
      </c>
      <c r="CL46" s="31">
        <f t="shared" si="83"/>
        <v>0</v>
      </c>
      <c r="CM46" s="31">
        <f t="shared" si="83"/>
        <v>0</v>
      </c>
      <c r="CN46" s="31">
        <f t="shared" si="83"/>
        <v>0</v>
      </c>
      <c r="CO46" s="83">
        <f t="shared" si="84"/>
        <v>0</v>
      </c>
      <c r="CP46" s="31">
        <f t="shared" si="85"/>
        <v>0</v>
      </c>
      <c r="CQ46" s="31">
        <f t="shared" si="85"/>
        <v>0</v>
      </c>
      <c r="CR46" s="31">
        <f t="shared" si="85"/>
        <v>0</v>
      </c>
      <c r="CS46" s="31">
        <f t="shared" si="85"/>
        <v>0</v>
      </c>
      <c r="CT46" s="31">
        <f t="shared" si="85"/>
        <v>0</v>
      </c>
      <c r="CU46" s="31">
        <f t="shared" si="85"/>
        <v>0</v>
      </c>
      <c r="CV46" s="31">
        <f t="shared" si="85"/>
        <v>0</v>
      </c>
      <c r="CW46" s="31">
        <f t="shared" si="85"/>
        <v>0</v>
      </c>
      <c r="CX46" s="31">
        <f t="shared" si="85"/>
        <v>0</v>
      </c>
      <c r="CY46" s="83">
        <f t="shared" si="86"/>
        <v>0</v>
      </c>
      <c r="CZ46" s="31">
        <f t="shared" si="87"/>
        <v>0</v>
      </c>
      <c r="DA46" s="31">
        <f t="shared" si="87"/>
        <v>0</v>
      </c>
      <c r="DB46" s="31">
        <f t="shared" si="87"/>
        <v>0</v>
      </c>
      <c r="DC46" s="31">
        <f t="shared" si="87"/>
        <v>0</v>
      </c>
      <c r="DD46" s="31">
        <f t="shared" si="87"/>
        <v>0</v>
      </c>
      <c r="DE46" s="31">
        <f t="shared" si="87"/>
        <v>0</v>
      </c>
      <c r="DF46" s="31">
        <f t="shared" si="87"/>
        <v>0</v>
      </c>
      <c r="DG46" s="83">
        <f t="shared" si="88"/>
        <v>0</v>
      </c>
      <c r="DH46" s="31">
        <f t="shared" si="89"/>
        <v>0</v>
      </c>
      <c r="DI46" s="31">
        <f t="shared" si="89"/>
        <v>0</v>
      </c>
      <c r="DJ46" s="31">
        <f t="shared" si="89"/>
        <v>0</v>
      </c>
      <c r="DK46" s="31">
        <f t="shared" si="89"/>
        <v>0</v>
      </c>
      <c r="DL46" s="83">
        <f t="shared" si="90"/>
        <v>0</v>
      </c>
      <c r="DM46" s="31">
        <f t="shared" si="91"/>
        <v>0</v>
      </c>
      <c r="DN46" s="31">
        <f t="shared" si="91"/>
        <v>0</v>
      </c>
      <c r="DO46" s="31">
        <f t="shared" si="91"/>
        <v>0</v>
      </c>
      <c r="DP46" s="31">
        <f t="shared" si="91"/>
        <v>0</v>
      </c>
      <c r="DQ46" s="83">
        <f t="shared" si="92"/>
        <v>0</v>
      </c>
      <c r="DR46" s="31">
        <f t="shared" si="93"/>
        <v>0</v>
      </c>
      <c r="DS46" s="31">
        <f t="shared" si="93"/>
        <v>0</v>
      </c>
      <c r="DT46" s="31">
        <f t="shared" si="93"/>
        <v>0</v>
      </c>
      <c r="DU46" s="31">
        <f t="shared" si="93"/>
        <v>0</v>
      </c>
      <c r="DV46" s="31">
        <f t="shared" si="93"/>
        <v>0</v>
      </c>
      <c r="DW46" s="31">
        <f t="shared" si="93"/>
        <v>0</v>
      </c>
      <c r="DX46" s="83">
        <f t="shared" si="94"/>
        <v>0</v>
      </c>
      <c r="DY46" s="31">
        <f t="shared" si="95"/>
        <v>0</v>
      </c>
      <c r="DZ46" s="31">
        <f t="shared" si="95"/>
        <v>0</v>
      </c>
      <c r="EA46" s="31">
        <f t="shared" si="95"/>
        <v>0</v>
      </c>
      <c r="EB46" s="31">
        <f t="shared" si="95"/>
        <v>0</v>
      </c>
      <c r="EC46" s="31">
        <f t="shared" si="95"/>
        <v>0</v>
      </c>
      <c r="ED46" s="31">
        <f t="shared" si="95"/>
        <v>0</v>
      </c>
      <c r="EE46" s="31">
        <f t="shared" si="95"/>
        <v>0</v>
      </c>
      <c r="EF46" s="83">
        <f t="shared" si="96"/>
        <v>0</v>
      </c>
      <c r="EG46" s="31">
        <f t="shared" si="97"/>
        <v>0</v>
      </c>
      <c r="EH46" s="31">
        <f t="shared" si="97"/>
        <v>0</v>
      </c>
      <c r="EI46" s="31">
        <f t="shared" si="97"/>
        <v>0</v>
      </c>
      <c r="EJ46" s="31">
        <f t="shared" si="97"/>
        <v>0</v>
      </c>
      <c r="EK46" s="31">
        <f t="shared" si="97"/>
        <v>0</v>
      </c>
      <c r="EL46" s="31">
        <f t="shared" si="97"/>
        <v>0</v>
      </c>
      <c r="EM46" s="31">
        <f t="shared" si="97"/>
        <v>0</v>
      </c>
    </row>
    <row r="47" spans="1:143" ht="25.5" customHeight="1">
      <c r="A47" s="45">
        <v>37</v>
      </c>
      <c r="B47" s="75"/>
      <c r="C47" s="95"/>
      <c r="D47" s="77"/>
      <c r="E47" s="46"/>
      <c r="F47" s="47">
        <f t="shared" si="98"/>
        <v>0</v>
      </c>
      <c r="G47" s="48"/>
      <c r="H47" s="49"/>
      <c r="K47" s="31" t="e">
        <f>+F47*#REF!</f>
        <v>#REF!</v>
      </c>
      <c r="O47" s="31">
        <v>25</v>
      </c>
      <c r="P47" s="31" t="e">
        <f t="shared" ref="P47:X47" si="106">IF(VLOOKUP($G35,Filiera,P$14,FALSE)=0,"",VLOOKUP($G35,Filiera,P$14,FALSE))</f>
        <v>#N/A</v>
      </c>
      <c r="Q47" s="31" t="e">
        <f t="shared" si="106"/>
        <v>#N/A</v>
      </c>
      <c r="R47" s="31" t="e">
        <f t="shared" si="106"/>
        <v>#N/A</v>
      </c>
      <c r="S47" s="31" t="e">
        <f t="shared" si="106"/>
        <v>#N/A</v>
      </c>
      <c r="T47" s="31" t="e">
        <f t="shared" si="106"/>
        <v>#N/A</v>
      </c>
      <c r="U47" s="31" t="e">
        <f t="shared" si="106"/>
        <v>#N/A</v>
      </c>
      <c r="V47" s="31" t="e">
        <f t="shared" si="106"/>
        <v>#N/A</v>
      </c>
      <c r="W47" s="31" t="e">
        <f t="shared" si="106"/>
        <v>#N/A</v>
      </c>
      <c r="X47" s="31" t="e">
        <f t="shared" si="106"/>
        <v>#N/A</v>
      </c>
      <c r="AM47" s="31">
        <f t="shared" si="101"/>
        <v>0</v>
      </c>
      <c r="AN47" s="31">
        <f t="shared" si="101"/>
        <v>0</v>
      </c>
      <c r="AO47" s="31">
        <f t="shared" si="101"/>
        <v>0</v>
      </c>
      <c r="AP47" s="31">
        <f t="shared" si="101"/>
        <v>0</v>
      </c>
      <c r="AQ47" s="31">
        <f t="shared" si="101"/>
        <v>0</v>
      </c>
      <c r="AR47" s="31">
        <f t="shared" si="101"/>
        <v>0</v>
      </c>
      <c r="AS47" s="31">
        <f t="shared" si="101"/>
        <v>0</v>
      </c>
      <c r="AT47" s="31">
        <f t="shared" si="101"/>
        <v>0</v>
      </c>
      <c r="AU47" s="31">
        <f t="shared" si="101"/>
        <v>0</v>
      </c>
      <c r="AV47" s="31">
        <f t="shared" si="101"/>
        <v>0</v>
      </c>
      <c r="AW47" s="31">
        <f t="shared" si="101"/>
        <v>0</v>
      </c>
      <c r="AX47" s="31">
        <f t="shared" si="101"/>
        <v>0</v>
      </c>
      <c r="AY47" s="31">
        <f t="shared" si="101"/>
        <v>0</v>
      </c>
      <c r="BE47" s="83">
        <f t="shared" si="75"/>
        <v>0</v>
      </c>
      <c r="BF47" s="31">
        <f t="shared" si="38"/>
        <v>0</v>
      </c>
      <c r="BG47" s="31">
        <f t="shared" si="39"/>
        <v>0</v>
      </c>
      <c r="BH47" s="31">
        <f t="shared" si="40"/>
        <v>0</v>
      </c>
      <c r="BI47" s="31">
        <f t="shared" si="41"/>
        <v>0</v>
      </c>
      <c r="BJ47" s="31">
        <f t="shared" si="42"/>
        <v>0</v>
      </c>
      <c r="BK47" s="31">
        <f t="shared" si="43"/>
        <v>0</v>
      </c>
      <c r="BL47" s="31">
        <f t="shared" si="44"/>
        <v>0</v>
      </c>
      <c r="BM47" s="83">
        <f t="shared" si="76"/>
        <v>0</v>
      </c>
      <c r="BN47" s="31">
        <f t="shared" ref="BN47:BT50" si="107">IF($BM47&gt;0,IF($H47=BN$2,$BM47,0),0)</f>
        <v>0</v>
      </c>
      <c r="BO47" s="31">
        <f t="shared" si="107"/>
        <v>0</v>
      </c>
      <c r="BP47" s="31">
        <f t="shared" si="107"/>
        <v>0</v>
      </c>
      <c r="BQ47" s="31">
        <f t="shared" si="107"/>
        <v>0</v>
      </c>
      <c r="BR47" s="31">
        <f t="shared" si="107"/>
        <v>0</v>
      </c>
      <c r="BS47" s="31">
        <f t="shared" si="107"/>
        <v>0</v>
      </c>
      <c r="BT47" s="31">
        <f t="shared" si="107"/>
        <v>0</v>
      </c>
      <c r="BU47" s="83">
        <f t="shared" si="78"/>
        <v>0</v>
      </c>
      <c r="BV47" s="31">
        <f t="shared" ref="BV47:CA50" si="108">IF($BU47&gt;0,IF($H47=BV$2,$BU47,0),0)</f>
        <v>0</v>
      </c>
      <c r="BW47" s="31">
        <f t="shared" si="108"/>
        <v>0</v>
      </c>
      <c r="BX47" s="31">
        <f t="shared" si="108"/>
        <v>0</v>
      </c>
      <c r="BY47" s="31">
        <f t="shared" si="108"/>
        <v>0</v>
      </c>
      <c r="BZ47" s="31">
        <f t="shared" si="108"/>
        <v>0</v>
      </c>
      <c r="CA47" s="31">
        <f t="shared" si="108"/>
        <v>0</v>
      </c>
      <c r="CB47" s="83">
        <f t="shared" si="80"/>
        <v>0</v>
      </c>
      <c r="CC47" s="31">
        <f t="shared" ref="CC47:CH50" si="109">IF($CB47&gt;0,IF($H47=CC$2,$CB47,0),0)</f>
        <v>0</v>
      </c>
      <c r="CD47" s="31">
        <f t="shared" si="109"/>
        <v>0</v>
      </c>
      <c r="CE47" s="31">
        <f t="shared" si="109"/>
        <v>0</v>
      </c>
      <c r="CF47" s="31">
        <f t="shared" si="109"/>
        <v>0</v>
      </c>
      <c r="CG47" s="31">
        <f t="shared" si="109"/>
        <v>0</v>
      </c>
      <c r="CH47" s="31">
        <f t="shared" si="109"/>
        <v>0</v>
      </c>
      <c r="CI47" s="83">
        <f t="shared" si="82"/>
        <v>0</v>
      </c>
      <c r="CJ47" s="31">
        <f t="shared" ref="CJ47:CN50" si="110">IF($CI47&gt;0,IF($H47=CJ$2,$CI47,0),0)</f>
        <v>0</v>
      </c>
      <c r="CK47" s="31">
        <f t="shared" si="110"/>
        <v>0</v>
      </c>
      <c r="CL47" s="31">
        <f t="shared" si="110"/>
        <v>0</v>
      </c>
      <c r="CM47" s="31">
        <f t="shared" si="110"/>
        <v>0</v>
      </c>
      <c r="CN47" s="31">
        <f t="shared" si="110"/>
        <v>0</v>
      </c>
      <c r="CO47" s="83">
        <f t="shared" si="84"/>
        <v>0</v>
      </c>
      <c r="CP47" s="31">
        <f t="shared" ref="CP47:CX50" si="111">IF($CO47&gt;0,IF($H47=CP$2,$CO47,0),0)</f>
        <v>0</v>
      </c>
      <c r="CQ47" s="31">
        <f t="shared" si="111"/>
        <v>0</v>
      </c>
      <c r="CR47" s="31">
        <f t="shared" si="111"/>
        <v>0</v>
      </c>
      <c r="CS47" s="31">
        <f t="shared" si="111"/>
        <v>0</v>
      </c>
      <c r="CT47" s="31">
        <f t="shared" si="111"/>
        <v>0</v>
      </c>
      <c r="CU47" s="31">
        <f t="shared" si="111"/>
        <v>0</v>
      </c>
      <c r="CV47" s="31">
        <f t="shared" si="111"/>
        <v>0</v>
      </c>
      <c r="CW47" s="31">
        <f t="shared" si="111"/>
        <v>0</v>
      </c>
      <c r="CX47" s="31">
        <f t="shared" si="111"/>
        <v>0</v>
      </c>
      <c r="CY47" s="83">
        <f t="shared" si="86"/>
        <v>0</v>
      </c>
      <c r="CZ47" s="31">
        <f t="shared" ref="CZ47:DF50" si="112">IF($CY47&gt;0,IF($H47=CZ$2,$CY47,0),0)</f>
        <v>0</v>
      </c>
      <c r="DA47" s="31">
        <f t="shared" si="112"/>
        <v>0</v>
      </c>
      <c r="DB47" s="31">
        <f t="shared" si="112"/>
        <v>0</v>
      </c>
      <c r="DC47" s="31">
        <f t="shared" si="112"/>
        <v>0</v>
      </c>
      <c r="DD47" s="31">
        <f t="shared" si="112"/>
        <v>0</v>
      </c>
      <c r="DE47" s="31">
        <f t="shared" si="112"/>
        <v>0</v>
      </c>
      <c r="DF47" s="31">
        <f t="shared" si="112"/>
        <v>0</v>
      </c>
      <c r="DG47" s="83">
        <f t="shared" si="88"/>
        <v>0</v>
      </c>
      <c r="DH47" s="31">
        <f t="shared" ref="DH47:DK50" si="113">IF($DG47&gt;0,IF($H47=DH$2,$DG47,0),0)</f>
        <v>0</v>
      </c>
      <c r="DI47" s="31">
        <f t="shared" si="113"/>
        <v>0</v>
      </c>
      <c r="DJ47" s="31">
        <f t="shared" si="113"/>
        <v>0</v>
      </c>
      <c r="DK47" s="31">
        <f t="shared" si="113"/>
        <v>0</v>
      </c>
      <c r="DL47" s="83">
        <f t="shared" si="90"/>
        <v>0</v>
      </c>
      <c r="DM47" s="31">
        <f t="shared" ref="DM47:DP50" si="114">IF($DL47&gt;0,IF($H47=DM$2,$DL47,0),0)</f>
        <v>0</v>
      </c>
      <c r="DN47" s="31">
        <f t="shared" si="114"/>
        <v>0</v>
      </c>
      <c r="DO47" s="31">
        <f t="shared" si="114"/>
        <v>0</v>
      </c>
      <c r="DP47" s="31">
        <f t="shared" si="114"/>
        <v>0</v>
      </c>
      <c r="DQ47" s="83">
        <f t="shared" si="92"/>
        <v>0</v>
      </c>
      <c r="DR47" s="31">
        <f t="shared" ref="DR47:DW50" si="115">IF($DQ47&gt;0,IF($H47=DR$2,$DQ47,0),0)</f>
        <v>0</v>
      </c>
      <c r="DS47" s="31">
        <f t="shared" si="115"/>
        <v>0</v>
      </c>
      <c r="DT47" s="31">
        <f t="shared" si="115"/>
        <v>0</v>
      </c>
      <c r="DU47" s="31">
        <f t="shared" si="115"/>
        <v>0</v>
      </c>
      <c r="DV47" s="31">
        <f t="shared" si="115"/>
        <v>0</v>
      </c>
      <c r="DW47" s="31">
        <f t="shared" si="115"/>
        <v>0</v>
      </c>
      <c r="DX47" s="83">
        <f t="shared" si="94"/>
        <v>0</v>
      </c>
      <c r="DY47" s="31">
        <f t="shared" ref="DY47:EE50" si="116">IF($DX47&gt;0,IF($H47=DY$2,$DX47,0),0)</f>
        <v>0</v>
      </c>
      <c r="DZ47" s="31">
        <f t="shared" si="116"/>
        <v>0</v>
      </c>
      <c r="EA47" s="31">
        <f t="shared" si="116"/>
        <v>0</v>
      </c>
      <c r="EB47" s="31">
        <f t="shared" si="116"/>
        <v>0</v>
      </c>
      <c r="EC47" s="31">
        <f t="shared" si="116"/>
        <v>0</v>
      </c>
      <c r="ED47" s="31">
        <f t="shared" si="116"/>
        <v>0</v>
      </c>
      <c r="EE47" s="31">
        <f t="shared" si="116"/>
        <v>0</v>
      </c>
      <c r="EF47" s="83">
        <f t="shared" si="96"/>
        <v>0</v>
      </c>
      <c r="EG47" s="31">
        <f t="shared" ref="EG47:EM50" si="117">IF($EF47&gt;0,IF($H47=EG$2,$EF47,0),0)</f>
        <v>0</v>
      </c>
      <c r="EH47" s="31">
        <f t="shared" si="117"/>
        <v>0</v>
      </c>
      <c r="EI47" s="31">
        <f t="shared" si="117"/>
        <v>0</v>
      </c>
      <c r="EJ47" s="31">
        <f t="shared" si="117"/>
        <v>0</v>
      </c>
      <c r="EK47" s="31">
        <f t="shared" si="117"/>
        <v>0</v>
      </c>
      <c r="EL47" s="31">
        <f t="shared" si="117"/>
        <v>0</v>
      </c>
      <c r="EM47" s="31">
        <f t="shared" si="117"/>
        <v>0</v>
      </c>
    </row>
    <row r="48" spans="1:143" ht="25.5" customHeight="1">
      <c r="A48" s="45">
        <v>38</v>
      </c>
      <c r="B48" s="75"/>
      <c r="C48" s="95"/>
      <c r="D48" s="77"/>
      <c r="E48" s="46"/>
      <c r="F48" s="47">
        <f t="shared" si="98"/>
        <v>0</v>
      </c>
      <c r="G48" s="48"/>
      <c r="H48" s="49"/>
      <c r="K48" s="31" t="e">
        <f>+F48*#REF!</f>
        <v>#REF!</v>
      </c>
      <c r="O48" s="31">
        <v>26</v>
      </c>
      <c r="P48" s="31" t="e">
        <f t="shared" ref="P48:X48" si="118">IF(VLOOKUP($G36,Filiera,P$14,FALSE)=0,"",VLOOKUP($G36,Filiera,P$14,FALSE))</f>
        <v>#N/A</v>
      </c>
      <c r="Q48" s="31" t="e">
        <f t="shared" si="118"/>
        <v>#N/A</v>
      </c>
      <c r="R48" s="31" t="e">
        <f t="shared" si="118"/>
        <v>#N/A</v>
      </c>
      <c r="S48" s="31" t="e">
        <f t="shared" si="118"/>
        <v>#N/A</v>
      </c>
      <c r="T48" s="31" t="e">
        <f t="shared" si="118"/>
        <v>#N/A</v>
      </c>
      <c r="U48" s="31" t="e">
        <f t="shared" si="118"/>
        <v>#N/A</v>
      </c>
      <c r="V48" s="31" t="e">
        <f t="shared" si="118"/>
        <v>#N/A</v>
      </c>
      <c r="W48" s="31" t="e">
        <f t="shared" si="118"/>
        <v>#N/A</v>
      </c>
      <c r="X48" s="31" t="e">
        <f t="shared" si="118"/>
        <v>#N/A</v>
      </c>
      <c r="AM48" s="31">
        <f t="shared" si="101"/>
        <v>0</v>
      </c>
      <c r="AN48" s="31">
        <f t="shared" si="101"/>
        <v>0</v>
      </c>
      <c r="AO48" s="31">
        <f t="shared" si="101"/>
        <v>0</v>
      </c>
      <c r="AP48" s="31">
        <f t="shared" si="101"/>
        <v>0</v>
      </c>
      <c r="AQ48" s="31">
        <f t="shared" si="101"/>
        <v>0</v>
      </c>
      <c r="AR48" s="31">
        <f t="shared" si="101"/>
        <v>0</v>
      </c>
      <c r="AS48" s="31">
        <f t="shared" si="101"/>
        <v>0</v>
      </c>
      <c r="AT48" s="31">
        <f t="shared" si="101"/>
        <v>0</v>
      </c>
      <c r="AU48" s="31">
        <f t="shared" si="101"/>
        <v>0</v>
      </c>
      <c r="AV48" s="31">
        <f t="shared" si="101"/>
        <v>0</v>
      </c>
      <c r="AW48" s="31">
        <f t="shared" si="101"/>
        <v>0</v>
      </c>
      <c r="AX48" s="31">
        <f t="shared" si="101"/>
        <v>0</v>
      </c>
      <c r="AY48" s="31">
        <f t="shared" si="101"/>
        <v>0</v>
      </c>
      <c r="BE48" s="83">
        <f t="shared" si="75"/>
        <v>0</v>
      </c>
      <c r="BF48" s="31">
        <f t="shared" si="38"/>
        <v>0</v>
      </c>
      <c r="BG48" s="31">
        <f t="shared" si="39"/>
        <v>0</v>
      </c>
      <c r="BH48" s="31">
        <f t="shared" si="40"/>
        <v>0</v>
      </c>
      <c r="BI48" s="31">
        <f t="shared" si="41"/>
        <v>0</v>
      </c>
      <c r="BJ48" s="31">
        <f t="shared" si="42"/>
        <v>0</v>
      </c>
      <c r="BK48" s="31">
        <f t="shared" si="43"/>
        <v>0</v>
      </c>
      <c r="BL48" s="31">
        <f t="shared" si="44"/>
        <v>0</v>
      </c>
      <c r="BM48" s="83">
        <f t="shared" si="76"/>
        <v>0</v>
      </c>
      <c r="BN48" s="31">
        <f t="shared" si="107"/>
        <v>0</v>
      </c>
      <c r="BO48" s="31">
        <f t="shared" si="107"/>
        <v>0</v>
      </c>
      <c r="BP48" s="31">
        <f t="shared" si="107"/>
        <v>0</v>
      </c>
      <c r="BQ48" s="31">
        <f t="shared" si="107"/>
        <v>0</v>
      </c>
      <c r="BR48" s="31">
        <f t="shared" si="107"/>
        <v>0</v>
      </c>
      <c r="BS48" s="31">
        <f t="shared" si="107"/>
        <v>0</v>
      </c>
      <c r="BT48" s="31">
        <f t="shared" si="107"/>
        <v>0</v>
      </c>
      <c r="BU48" s="83">
        <f t="shared" si="78"/>
        <v>0</v>
      </c>
      <c r="BV48" s="31">
        <f t="shared" si="108"/>
        <v>0</v>
      </c>
      <c r="BW48" s="31">
        <f t="shared" si="108"/>
        <v>0</v>
      </c>
      <c r="BX48" s="31">
        <f t="shared" si="108"/>
        <v>0</v>
      </c>
      <c r="BY48" s="31">
        <f t="shared" si="108"/>
        <v>0</v>
      </c>
      <c r="BZ48" s="31">
        <f t="shared" si="108"/>
        <v>0</v>
      </c>
      <c r="CA48" s="31">
        <f t="shared" si="108"/>
        <v>0</v>
      </c>
      <c r="CB48" s="83">
        <f t="shared" si="80"/>
        <v>0</v>
      </c>
      <c r="CC48" s="31">
        <f t="shared" si="109"/>
        <v>0</v>
      </c>
      <c r="CD48" s="31">
        <f t="shared" si="109"/>
        <v>0</v>
      </c>
      <c r="CE48" s="31">
        <f t="shared" si="109"/>
        <v>0</v>
      </c>
      <c r="CF48" s="31">
        <f t="shared" si="109"/>
        <v>0</v>
      </c>
      <c r="CG48" s="31">
        <f t="shared" si="109"/>
        <v>0</v>
      </c>
      <c r="CH48" s="31">
        <f t="shared" si="109"/>
        <v>0</v>
      </c>
      <c r="CI48" s="83">
        <f t="shared" si="82"/>
        <v>0</v>
      </c>
      <c r="CJ48" s="31">
        <f t="shared" si="110"/>
        <v>0</v>
      </c>
      <c r="CK48" s="31">
        <f t="shared" si="110"/>
        <v>0</v>
      </c>
      <c r="CL48" s="31">
        <f t="shared" si="110"/>
        <v>0</v>
      </c>
      <c r="CM48" s="31">
        <f t="shared" si="110"/>
        <v>0</v>
      </c>
      <c r="CN48" s="31">
        <f t="shared" si="110"/>
        <v>0</v>
      </c>
      <c r="CO48" s="83">
        <f t="shared" si="84"/>
        <v>0</v>
      </c>
      <c r="CP48" s="31">
        <f t="shared" si="111"/>
        <v>0</v>
      </c>
      <c r="CQ48" s="31">
        <f t="shared" si="111"/>
        <v>0</v>
      </c>
      <c r="CR48" s="31">
        <f t="shared" si="111"/>
        <v>0</v>
      </c>
      <c r="CS48" s="31">
        <f t="shared" si="111"/>
        <v>0</v>
      </c>
      <c r="CT48" s="31">
        <f t="shared" si="111"/>
        <v>0</v>
      </c>
      <c r="CU48" s="31">
        <f t="shared" si="111"/>
        <v>0</v>
      </c>
      <c r="CV48" s="31">
        <f t="shared" si="111"/>
        <v>0</v>
      </c>
      <c r="CW48" s="31">
        <f t="shared" si="111"/>
        <v>0</v>
      </c>
      <c r="CX48" s="31">
        <f t="shared" si="111"/>
        <v>0</v>
      </c>
      <c r="CY48" s="83">
        <f t="shared" si="86"/>
        <v>0</v>
      </c>
      <c r="CZ48" s="31">
        <f t="shared" si="112"/>
        <v>0</v>
      </c>
      <c r="DA48" s="31">
        <f t="shared" si="112"/>
        <v>0</v>
      </c>
      <c r="DB48" s="31">
        <f t="shared" si="112"/>
        <v>0</v>
      </c>
      <c r="DC48" s="31">
        <f t="shared" si="112"/>
        <v>0</v>
      </c>
      <c r="DD48" s="31">
        <f t="shared" si="112"/>
        <v>0</v>
      </c>
      <c r="DE48" s="31">
        <f t="shared" si="112"/>
        <v>0</v>
      </c>
      <c r="DF48" s="31">
        <f t="shared" si="112"/>
        <v>0</v>
      </c>
      <c r="DG48" s="83">
        <f t="shared" si="88"/>
        <v>0</v>
      </c>
      <c r="DH48" s="31">
        <f t="shared" si="113"/>
        <v>0</v>
      </c>
      <c r="DI48" s="31">
        <f t="shared" si="113"/>
        <v>0</v>
      </c>
      <c r="DJ48" s="31">
        <f t="shared" si="113"/>
        <v>0</v>
      </c>
      <c r="DK48" s="31">
        <f t="shared" si="113"/>
        <v>0</v>
      </c>
      <c r="DL48" s="83">
        <f t="shared" si="90"/>
        <v>0</v>
      </c>
      <c r="DM48" s="31">
        <f t="shared" si="114"/>
        <v>0</v>
      </c>
      <c r="DN48" s="31">
        <f t="shared" si="114"/>
        <v>0</v>
      </c>
      <c r="DO48" s="31">
        <f t="shared" si="114"/>
        <v>0</v>
      </c>
      <c r="DP48" s="31">
        <f t="shared" si="114"/>
        <v>0</v>
      </c>
      <c r="DQ48" s="83">
        <f t="shared" si="92"/>
        <v>0</v>
      </c>
      <c r="DR48" s="31">
        <f t="shared" si="115"/>
        <v>0</v>
      </c>
      <c r="DS48" s="31">
        <f t="shared" si="115"/>
        <v>0</v>
      </c>
      <c r="DT48" s="31">
        <f t="shared" si="115"/>
        <v>0</v>
      </c>
      <c r="DU48" s="31">
        <f t="shared" si="115"/>
        <v>0</v>
      </c>
      <c r="DV48" s="31">
        <f t="shared" si="115"/>
        <v>0</v>
      </c>
      <c r="DW48" s="31">
        <f t="shared" si="115"/>
        <v>0</v>
      </c>
      <c r="DX48" s="83">
        <f t="shared" si="94"/>
        <v>0</v>
      </c>
      <c r="DY48" s="31">
        <f t="shared" si="116"/>
        <v>0</v>
      </c>
      <c r="DZ48" s="31">
        <f t="shared" si="116"/>
        <v>0</v>
      </c>
      <c r="EA48" s="31">
        <f t="shared" si="116"/>
        <v>0</v>
      </c>
      <c r="EB48" s="31">
        <f t="shared" si="116"/>
        <v>0</v>
      </c>
      <c r="EC48" s="31">
        <f t="shared" si="116"/>
        <v>0</v>
      </c>
      <c r="ED48" s="31">
        <f t="shared" si="116"/>
        <v>0</v>
      </c>
      <c r="EE48" s="31">
        <f t="shared" si="116"/>
        <v>0</v>
      </c>
      <c r="EF48" s="83">
        <f t="shared" si="96"/>
        <v>0</v>
      </c>
      <c r="EG48" s="31">
        <f t="shared" si="117"/>
        <v>0</v>
      </c>
      <c r="EH48" s="31">
        <f t="shared" si="117"/>
        <v>0</v>
      </c>
      <c r="EI48" s="31">
        <f t="shared" si="117"/>
        <v>0</v>
      </c>
      <c r="EJ48" s="31">
        <f t="shared" si="117"/>
        <v>0</v>
      </c>
      <c r="EK48" s="31">
        <f t="shared" si="117"/>
        <v>0</v>
      </c>
      <c r="EL48" s="31">
        <f t="shared" si="117"/>
        <v>0</v>
      </c>
      <c r="EM48" s="31">
        <f t="shared" si="117"/>
        <v>0</v>
      </c>
    </row>
    <row r="49" spans="1:143" ht="25.5" customHeight="1">
      <c r="A49" s="45">
        <v>39</v>
      </c>
      <c r="B49" s="75"/>
      <c r="C49" s="95"/>
      <c r="D49" s="77"/>
      <c r="E49" s="46"/>
      <c r="F49" s="47">
        <f t="shared" si="98"/>
        <v>0</v>
      </c>
      <c r="G49" s="48"/>
      <c r="H49" s="49"/>
      <c r="K49" s="31" t="e">
        <f>+F49*#REF!</f>
        <v>#REF!</v>
      </c>
      <c r="O49" s="31">
        <v>27</v>
      </c>
      <c r="P49" s="31" t="e">
        <f t="shared" ref="P49:X49" si="119">IF(VLOOKUP($G37,Filiera,P$14,FALSE)=0,"",VLOOKUP($G37,Filiera,P$14,FALSE))</f>
        <v>#N/A</v>
      </c>
      <c r="Q49" s="31" t="e">
        <f t="shared" si="119"/>
        <v>#N/A</v>
      </c>
      <c r="R49" s="31" t="e">
        <f t="shared" si="119"/>
        <v>#N/A</v>
      </c>
      <c r="S49" s="31" t="e">
        <f t="shared" si="119"/>
        <v>#N/A</v>
      </c>
      <c r="T49" s="31" t="e">
        <f t="shared" si="119"/>
        <v>#N/A</v>
      </c>
      <c r="U49" s="31" t="e">
        <f t="shared" si="119"/>
        <v>#N/A</v>
      </c>
      <c r="V49" s="31" t="e">
        <f t="shared" si="119"/>
        <v>#N/A</v>
      </c>
      <c r="W49" s="31" t="e">
        <f t="shared" si="119"/>
        <v>#N/A</v>
      </c>
      <c r="X49" s="31" t="e">
        <f t="shared" si="119"/>
        <v>#N/A</v>
      </c>
      <c r="AM49" s="31">
        <f t="shared" si="101"/>
        <v>0</v>
      </c>
      <c r="AN49" s="31">
        <f t="shared" si="101"/>
        <v>0</v>
      </c>
      <c r="AO49" s="31">
        <f t="shared" si="101"/>
        <v>0</v>
      </c>
      <c r="AP49" s="31">
        <f t="shared" si="101"/>
        <v>0</v>
      </c>
      <c r="AQ49" s="31">
        <f t="shared" si="101"/>
        <v>0</v>
      </c>
      <c r="AR49" s="31">
        <f t="shared" si="101"/>
        <v>0</v>
      </c>
      <c r="AS49" s="31">
        <f t="shared" si="101"/>
        <v>0</v>
      </c>
      <c r="AT49" s="31">
        <f t="shared" si="101"/>
        <v>0</v>
      </c>
      <c r="AU49" s="31">
        <f t="shared" si="101"/>
        <v>0</v>
      </c>
      <c r="AV49" s="31">
        <f t="shared" si="101"/>
        <v>0</v>
      </c>
      <c r="AW49" s="31">
        <f t="shared" si="101"/>
        <v>0</v>
      </c>
      <c r="AX49" s="31">
        <f t="shared" si="101"/>
        <v>0</v>
      </c>
      <c r="AY49" s="31">
        <f t="shared" si="101"/>
        <v>0</v>
      </c>
      <c r="BE49" s="83">
        <f t="shared" si="75"/>
        <v>0</v>
      </c>
      <c r="BF49" s="31">
        <f t="shared" si="38"/>
        <v>0</v>
      </c>
      <c r="BG49" s="31">
        <f t="shared" si="39"/>
        <v>0</v>
      </c>
      <c r="BH49" s="31">
        <f t="shared" si="40"/>
        <v>0</v>
      </c>
      <c r="BI49" s="31">
        <f t="shared" si="41"/>
        <v>0</v>
      </c>
      <c r="BJ49" s="31">
        <f t="shared" si="42"/>
        <v>0</v>
      </c>
      <c r="BK49" s="31">
        <f t="shared" si="43"/>
        <v>0</v>
      </c>
      <c r="BL49" s="31">
        <f t="shared" si="44"/>
        <v>0</v>
      </c>
      <c r="BM49" s="83">
        <f t="shared" si="76"/>
        <v>0</v>
      </c>
      <c r="BN49" s="31">
        <f t="shared" si="107"/>
        <v>0</v>
      </c>
      <c r="BO49" s="31">
        <f t="shared" si="107"/>
        <v>0</v>
      </c>
      <c r="BP49" s="31">
        <f t="shared" si="107"/>
        <v>0</v>
      </c>
      <c r="BQ49" s="31">
        <f t="shared" si="107"/>
        <v>0</v>
      </c>
      <c r="BR49" s="31">
        <f t="shared" si="107"/>
        <v>0</v>
      </c>
      <c r="BS49" s="31">
        <f t="shared" si="107"/>
        <v>0</v>
      </c>
      <c r="BT49" s="31">
        <f t="shared" si="107"/>
        <v>0</v>
      </c>
      <c r="BU49" s="83">
        <f t="shared" si="78"/>
        <v>0</v>
      </c>
      <c r="BV49" s="31">
        <f t="shared" si="108"/>
        <v>0</v>
      </c>
      <c r="BW49" s="31">
        <f t="shared" si="108"/>
        <v>0</v>
      </c>
      <c r="BX49" s="31">
        <f t="shared" si="108"/>
        <v>0</v>
      </c>
      <c r="BY49" s="31">
        <f t="shared" si="108"/>
        <v>0</v>
      </c>
      <c r="BZ49" s="31">
        <f t="shared" si="108"/>
        <v>0</v>
      </c>
      <c r="CA49" s="31">
        <f t="shared" si="108"/>
        <v>0</v>
      </c>
      <c r="CB49" s="83">
        <f t="shared" si="80"/>
        <v>0</v>
      </c>
      <c r="CC49" s="31">
        <f t="shared" si="109"/>
        <v>0</v>
      </c>
      <c r="CD49" s="31">
        <f t="shared" si="109"/>
        <v>0</v>
      </c>
      <c r="CE49" s="31">
        <f t="shared" si="109"/>
        <v>0</v>
      </c>
      <c r="CF49" s="31">
        <f t="shared" si="109"/>
        <v>0</v>
      </c>
      <c r="CG49" s="31">
        <f t="shared" si="109"/>
        <v>0</v>
      </c>
      <c r="CH49" s="31">
        <f t="shared" si="109"/>
        <v>0</v>
      </c>
      <c r="CI49" s="83">
        <f t="shared" si="82"/>
        <v>0</v>
      </c>
      <c r="CJ49" s="31">
        <f t="shared" si="110"/>
        <v>0</v>
      </c>
      <c r="CK49" s="31">
        <f t="shared" si="110"/>
        <v>0</v>
      </c>
      <c r="CL49" s="31">
        <f t="shared" si="110"/>
        <v>0</v>
      </c>
      <c r="CM49" s="31">
        <f t="shared" si="110"/>
        <v>0</v>
      </c>
      <c r="CN49" s="31">
        <f t="shared" si="110"/>
        <v>0</v>
      </c>
      <c r="CO49" s="83">
        <f t="shared" si="84"/>
        <v>0</v>
      </c>
      <c r="CP49" s="31">
        <f t="shared" si="111"/>
        <v>0</v>
      </c>
      <c r="CQ49" s="31">
        <f t="shared" si="111"/>
        <v>0</v>
      </c>
      <c r="CR49" s="31">
        <f t="shared" si="111"/>
        <v>0</v>
      </c>
      <c r="CS49" s="31">
        <f t="shared" si="111"/>
        <v>0</v>
      </c>
      <c r="CT49" s="31">
        <f t="shared" si="111"/>
        <v>0</v>
      </c>
      <c r="CU49" s="31">
        <f t="shared" si="111"/>
        <v>0</v>
      </c>
      <c r="CV49" s="31">
        <f t="shared" si="111"/>
        <v>0</v>
      </c>
      <c r="CW49" s="31">
        <f t="shared" si="111"/>
        <v>0</v>
      </c>
      <c r="CX49" s="31">
        <f t="shared" si="111"/>
        <v>0</v>
      </c>
      <c r="CY49" s="83">
        <f t="shared" si="86"/>
        <v>0</v>
      </c>
      <c r="CZ49" s="31">
        <f t="shared" si="112"/>
        <v>0</v>
      </c>
      <c r="DA49" s="31">
        <f t="shared" si="112"/>
        <v>0</v>
      </c>
      <c r="DB49" s="31">
        <f t="shared" si="112"/>
        <v>0</v>
      </c>
      <c r="DC49" s="31">
        <f t="shared" si="112"/>
        <v>0</v>
      </c>
      <c r="DD49" s="31">
        <f t="shared" si="112"/>
        <v>0</v>
      </c>
      <c r="DE49" s="31">
        <f t="shared" si="112"/>
        <v>0</v>
      </c>
      <c r="DF49" s="31">
        <f t="shared" si="112"/>
        <v>0</v>
      </c>
      <c r="DG49" s="83">
        <f t="shared" si="88"/>
        <v>0</v>
      </c>
      <c r="DH49" s="31">
        <f t="shared" si="113"/>
        <v>0</v>
      </c>
      <c r="DI49" s="31">
        <f t="shared" si="113"/>
        <v>0</v>
      </c>
      <c r="DJ49" s="31">
        <f t="shared" si="113"/>
        <v>0</v>
      </c>
      <c r="DK49" s="31">
        <f t="shared" si="113"/>
        <v>0</v>
      </c>
      <c r="DL49" s="83">
        <f t="shared" si="90"/>
        <v>0</v>
      </c>
      <c r="DM49" s="31">
        <f t="shared" si="114"/>
        <v>0</v>
      </c>
      <c r="DN49" s="31">
        <f t="shared" si="114"/>
        <v>0</v>
      </c>
      <c r="DO49" s="31">
        <f t="shared" si="114"/>
        <v>0</v>
      </c>
      <c r="DP49" s="31">
        <f t="shared" si="114"/>
        <v>0</v>
      </c>
      <c r="DQ49" s="83">
        <f t="shared" si="92"/>
        <v>0</v>
      </c>
      <c r="DR49" s="31">
        <f t="shared" si="115"/>
        <v>0</v>
      </c>
      <c r="DS49" s="31">
        <f t="shared" si="115"/>
        <v>0</v>
      </c>
      <c r="DT49" s="31">
        <f t="shared" si="115"/>
        <v>0</v>
      </c>
      <c r="DU49" s="31">
        <f t="shared" si="115"/>
        <v>0</v>
      </c>
      <c r="DV49" s="31">
        <f t="shared" si="115"/>
        <v>0</v>
      </c>
      <c r="DW49" s="31">
        <f t="shared" si="115"/>
        <v>0</v>
      </c>
      <c r="DX49" s="83">
        <f t="shared" si="94"/>
        <v>0</v>
      </c>
      <c r="DY49" s="31">
        <f t="shared" si="116"/>
        <v>0</v>
      </c>
      <c r="DZ49" s="31">
        <f t="shared" si="116"/>
        <v>0</v>
      </c>
      <c r="EA49" s="31">
        <f t="shared" si="116"/>
        <v>0</v>
      </c>
      <c r="EB49" s="31">
        <f t="shared" si="116"/>
        <v>0</v>
      </c>
      <c r="EC49" s="31">
        <f t="shared" si="116"/>
        <v>0</v>
      </c>
      <c r="ED49" s="31">
        <f t="shared" si="116"/>
        <v>0</v>
      </c>
      <c r="EE49" s="31">
        <f t="shared" si="116"/>
        <v>0</v>
      </c>
      <c r="EF49" s="83">
        <f t="shared" si="96"/>
        <v>0</v>
      </c>
      <c r="EG49" s="31">
        <f t="shared" si="117"/>
        <v>0</v>
      </c>
      <c r="EH49" s="31">
        <f t="shared" si="117"/>
        <v>0</v>
      </c>
      <c r="EI49" s="31">
        <f t="shared" si="117"/>
        <v>0</v>
      </c>
      <c r="EJ49" s="31">
        <f t="shared" si="117"/>
        <v>0</v>
      </c>
      <c r="EK49" s="31">
        <f t="shared" si="117"/>
        <v>0</v>
      </c>
      <c r="EL49" s="31">
        <f t="shared" si="117"/>
        <v>0</v>
      </c>
      <c r="EM49" s="31">
        <f t="shared" si="117"/>
        <v>0</v>
      </c>
    </row>
    <row r="50" spans="1:143" ht="25.5" customHeight="1">
      <c r="A50" s="45">
        <v>40</v>
      </c>
      <c r="B50" s="75"/>
      <c r="C50" s="95"/>
      <c r="D50" s="77"/>
      <c r="E50" s="46"/>
      <c r="F50" s="47">
        <f t="shared" si="98"/>
        <v>0</v>
      </c>
      <c r="G50" s="48"/>
      <c r="H50" s="49"/>
      <c r="K50" s="31" t="e">
        <f>+F50*#REF!</f>
        <v>#REF!</v>
      </c>
      <c r="O50" s="31">
        <v>28</v>
      </c>
      <c r="P50" s="31" t="e">
        <f t="shared" ref="P50:X50" si="120">IF(VLOOKUP($G38,Filiera,P$14,FALSE)=0,"",VLOOKUP($G38,Filiera,P$14,FALSE))</f>
        <v>#N/A</v>
      </c>
      <c r="Q50" s="31" t="e">
        <f t="shared" si="120"/>
        <v>#N/A</v>
      </c>
      <c r="R50" s="31" t="e">
        <f t="shared" si="120"/>
        <v>#N/A</v>
      </c>
      <c r="S50" s="31" t="e">
        <f t="shared" si="120"/>
        <v>#N/A</v>
      </c>
      <c r="T50" s="31" t="e">
        <f t="shared" si="120"/>
        <v>#N/A</v>
      </c>
      <c r="U50" s="31" t="e">
        <f t="shared" si="120"/>
        <v>#N/A</v>
      </c>
      <c r="V50" s="31" t="e">
        <f t="shared" si="120"/>
        <v>#N/A</v>
      </c>
      <c r="W50" s="31" t="e">
        <f t="shared" si="120"/>
        <v>#N/A</v>
      </c>
      <c r="X50" s="31" t="e">
        <f t="shared" si="120"/>
        <v>#N/A</v>
      </c>
      <c r="AM50" s="31">
        <f t="shared" si="101"/>
        <v>0</v>
      </c>
      <c r="AN50" s="31">
        <f t="shared" si="101"/>
        <v>0</v>
      </c>
      <c r="AO50" s="31">
        <f t="shared" si="101"/>
        <v>0</v>
      </c>
      <c r="AP50" s="31">
        <f t="shared" si="101"/>
        <v>0</v>
      </c>
      <c r="AQ50" s="31">
        <f t="shared" si="101"/>
        <v>0</v>
      </c>
      <c r="AR50" s="31">
        <f t="shared" si="101"/>
        <v>0</v>
      </c>
      <c r="AS50" s="31">
        <f t="shared" si="101"/>
        <v>0</v>
      </c>
      <c r="AT50" s="31">
        <f t="shared" si="101"/>
        <v>0</v>
      </c>
      <c r="AU50" s="31">
        <f t="shared" si="101"/>
        <v>0</v>
      </c>
      <c r="AV50" s="31">
        <f t="shared" si="101"/>
        <v>0</v>
      </c>
      <c r="AW50" s="31">
        <f t="shared" si="101"/>
        <v>0</v>
      </c>
      <c r="AX50" s="31">
        <f t="shared" si="101"/>
        <v>0</v>
      </c>
      <c r="AY50" s="31">
        <f t="shared" si="101"/>
        <v>0</v>
      </c>
      <c r="BE50" s="83">
        <f t="shared" si="75"/>
        <v>0</v>
      </c>
      <c r="BF50" s="31">
        <f t="shared" si="38"/>
        <v>0</v>
      </c>
      <c r="BG50" s="31">
        <f t="shared" si="39"/>
        <v>0</v>
      </c>
      <c r="BH50" s="31">
        <f t="shared" si="40"/>
        <v>0</v>
      </c>
      <c r="BI50" s="31">
        <f t="shared" si="41"/>
        <v>0</v>
      </c>
      <c r="BJ50" s="31">
        <f t="shared" si="42"/>
        <v>0</v>
      </c>
      <c r="BK50" s="31">
        <f t="shared" si="43"/>
        <v>0</v>
      </c>
      <c r="BL50" s="31">
        <f t="shared" si="44"/>
        <v>0</v>
      </c>
      <c r="BM50" s="83">
        <f t="shared" si="76"/>
        <v>0</v>
      </c>
      <c r="BN50" s="31">
        <f t="shared" si="107"/>
        <v>0</v>
      </c>
      <c r="BO50" s="31">
        <f t="shared" si="107"/>
        <v>0</v>
      </c>
      <c r="BP50" s="31">
        <f t="shared" si="107"/>
        <v>0</v>
      </c>
      <c r="BQ50" s="31">
        <f t="shared" si="107"/>
        <v>0</v>
      </c>
      <c r="BR50" s="31">
        <f t="shared" si="107"/>
        <v>0</v>
      </c>
      <c r="BS50" s="31">
        <f t="shared" si="107"/>
        <v>0</v>
      </c>
      <c r="BT50" s="31">
        <f t="shared" si="107"/>
        <v>0</v>
      </c>
      <c r="BU50" s="83">
        <f t="shared" si="78"/>
        <v>0</v>
      </c>
      <c r="BV50" s="31">
        <f t="shared" si="108"/>
        <v>0</v>
      </c>
      <c r="BW50" s="31">
        <f t="shared" si="108"/>
        <v>0</v>
      </c>
      <c r="BX50" s="31">
        <f t="shared" si="108"/>
        <v>0</v>
      </c>
      <c r="BY50" s="31">
        <f t="shared" si="108"/>
        <v>0</v>
      </c>
      <c r="BZ50" s="31">
        <f t="shared" si="108"/>
        <v>0</v>
      </c>
      <c r="CA50" s="31">
        <f t="shared" si="108"/>
        <v>0</v>
      </c>
      <c r="CB50" s="83">
        <f t="shared" si="80"/>
        <v>0</v>
      </c>
      <c r="CC50" s="31">
        <f t="shared" si="109"/>
        <v>0</v>
      </c>
      <c r="CD50" s="31">
        <f t="shared" si="109"/>
        <v>0</v>
      </c>
      <c r="CE50" s="31">
        <f t="shared" si="109"/>
        <v>0</v>
      </c>
      <c r="CF50" s="31">
        <f t="shared" si="109"/>
        <v>0</v>
      </c>
      <c r="CG50" s="31">
        <f t="shared" si="109"/>
        <v>0</v>
      </c>
      <c r="CH50" s="31">
        <f t="shared" si="109"/>
        <v>0</v>
      </c>
      <c r="CI50" s="83">
        <f t="shared" si="82"/>
        <v>0</v>
      </c>
      <c r="CJ50" s="31">
        <f t="shared" si="110"/>
        <v>0</v>
      </c>
      <c r="CK50" s="31">
        <f t="shared" si="110"/>
        <v>0</v>
      </c>
      <c r="CL50" s="31">
        <f t="shared" si="110"/>
        <v>0</v>
      </c>
      <c r="CM50" s="31">
        <f t="shared" si="110"/>
        <v>0</v>
      </c>
      <c r="CN50" s="31">
        <f t="shared" si="110"/>
        <v>0</v>
      </c>
      <c r="CO50" s="83">
        <f t="shared" si="84"/>
        <v>0</v>
      </c>
      <c r="CP50" s="31">
        <f t="shared" si="111"/>
        <v>0</v>
      </c>
      <c r="CQ50" s="31">
        <f t="shared" si="111"/>
        <v>0</v>
      </c>
      <c r="CR50" s="31">
        <f t="shared" si="111"/>
        <v>0</v>
      </c>
      <c r="CS50" s="31">
        <f t="shared" si="111"/>
        <v>0</v>
      </c>
      <c r="CT50" s="31">
        <f t="shared" si="111"/>
        <v>0</v>
      </c>
      <c r="CU50" s="31">
        <f t="shared" si="111"/>
        <v>0</v>
      </c>
      <c r="CV50" s="31">
        <f t="shared" si="111"/>
        <v>0</v>
      </c>
      <c r="CW50" s="31">
        <f t="shared" si="111"/>
        <v>0</v>
      </c>
      <c r="CX50" s="31">
        <f t="shared" si="111"/>
        <v>0</v>
      </c>
      <c r="CY50" s="83">
        <f t="shared" si="86"/>
        <v>0</v>
      </c>
      <c r="CZ50" s="31">
        <f t="shared" si="112"/>
        <v>0</v>
      </c>
      <c r="DA50" s="31">
        <f t="shared" si="112"/>
        <v>0</v>
      </c>
      <c r="DB50" s="31">
        <f t="shared" si="112"/>
        <v>0</v>
      </c>
      <c r="DC50" s="31">
        <f t="shared" si="112"/>
        <v>0</v>
      </c>
      <c r="DD50" s="31">
        <f t="shared" si="112"/>
        <v>0</v>
      </c>
      <c r="DE50" s="31">
        <f t="shared" si="112"/>
        <v>0</v>
      </c>
      <c r="DF50" s="31">
        <f t="shared" si="112"/>
        <v>0</v>
      </c>
      <c r="DG50" s="83">
        <f t="shared" si="88"/>
        <v>0</v>
      </c>
      <c r="DH50" s="31">
        <f t="shared" si="113"/>
        <v>0</v>
      </c>
      <c r="DI50" s="31">
        <f t="shared" si="113"/>
        <v>0</v>
      </c>
      <c r="DJ50" s="31">
        <f t="shared" si="113"/>
        <v>0</v>
      </c>
      <c r="DK50" s="31">
        <f t="shared" si="113"/>
        <v>0</v>
      </c>
      <c r="DL50" s="83">
        <f t="shared" si="90"/>
        <v>0</v>
      </c>
      <c r="DM50" s="31">
        <f t="shared" si="114"/>
        <v>0</v>
      </c>
      <c r="DN50" s="31">
        <f t="shared" si="114"/>
        <v>0</v>
      </c>
      <c r="DO50" s="31">
        <f t="shared" si="114"/>
        <v>0</v>
      </c>
      <c r="DP50" s="31">
        <f t="shared" si="114"/>
        <v>0</v>
      </c>
      <c r="DQ50" s="83">
        <f t="shared" si="92"/>
        <v>0</v>
      </c>
      <c r="DR50" s="31">
        <f t="shared" si="115"/>
        <v>0</v>
      </c>
      <c r="DS50" s="31">
        <f t="shared" si="115"/>
        <v>0</v>
      </c>
      <c r="DT50" s="31">
        <f t="shared" si="115"/>
        <v>0</v>
      </c>
      <c r="DU50" s="31">
        <f t="shared" si="115"/>
        <v>0</v>
      </c>
      <c r="DV50" s="31">
        <f t="shared" si="115"/>
        <v>0</v>
      </c>
      <c r="DW50" s="31">
        <f t="shared" si="115"/>
        <v>0</v>
      </c>
      <c r="DX50" s="83">
        <f t="shared" si="94"/>
        <v>0</v>
      </c>
      <c r="DY50" s="31">
        <f t="shared" si="116"/>
        <v>0</v>
      </c>
      <c r="DZ50" s="31">
        <f t="shared" si="116"/>
        <v>0</v>
      </c>
      <c r="EA50" s="31">
        <f t="shared" si="116"/>
        <v>0</v>
      </c>
      <c r="EB50" s="31">
        <f t="shared" si="116"/>
        <v>0</v>
      </c>
      <c r="EC50" s="31">
        <f t="shared" si="116"/>
        <v>0</v>
      </c>
      <c r="ED50" s="31">
        <f t="shared" si="116"/>
        <v>0</v>
      </c>
      <c r="EE50" s="31">
        <f t="shared" si="116"/>
        <v>0</v>
      </c>
      <c r="EF50" s="83">
        <f t="shared" si="96"/>
        <v>0</v>
      </c>
      <c r="EG50" s="31">
        <f t="shared" si="117"/>
        <v>0</v>
      </c>
      <c r="EH50" s="31">
        <f t="shared" si="117"/>
        <v>0</v>
      </c>
      <c r="EI50" s="31">
        <f t="shared" si="117"/>
        <v>0</v>
      </c>
      <c r="EJ50" s="31">
        <f t="shared" si="117"/>
        <v>0</v>
      </c>
      <c r="EK50" s="31">
        <f t="shared" si="117"/>
        <v>0</v>
      </c>
      <c r="EL50" s="31">
        <f t="shared" si="117"/>
        <v>0</v>
      </c>
      <c r="EM50" s="31">
        <f t="shared" si="117"/>
        <v>0</v>
      </c>
    </row>
    <row r="51" spans="1:143" ht="15.75" customHeight="1" thickBot="1">
      <c r="A51" s="55"/>
      <c r="B51" s="55"/>
      <c r="C51" s="80"/>
      <c r="D51" s="79"/>
      <c r="E51" s="56"/>
      <c r="F51" s="57">
        <f>SUM(F31:F50)+F23</f>
        <v>0</v>
      </c>
      <c r="G51" s="58"/>
      <c r="H51" s="59"/>
      <c r="K51" s="31" t="e">
        <f>SUM(K31:K50)</f>
        <v>#REF!</v>
      </c>
      <c r="O51" s="31">
        <v>29</v>
      </c>
      <c r="P51" s="31" t="e">
        <f t="shared" ref="P51:X51" si="121">IF(VLOOKUP($G39,Filiera,P$14,FALSE)=0,"",VLOOKUP($G39,Filiera,P$14,FALSE))</f>
        <v>#N/A</v>
      </c>
      <c r="Q51" s="31" t="e">
        <f t="shared" si="121"/>
        <v>#N/A</v>
      </c>
      <c r="R51" s="31" t="e">
        <f t="shared" si="121"/>
        <v>#N/A</v>
      </c>
      <c r="S51" s="31" t="e">
        <f t="shared" si="121"/>
        <v>#N/A</v>
      </c>
      <c r="T51" s="31" t="e">
        <f t="shared" si="121"/>
        <v>#N/A</v>
      </c>
      <c r="U51" s="31" t="e">
        <f t="shared" si="121"/>
        <v>#N/A</v>
      </c>
      <c r="V51" s="31" t="e">
        <f t="shared" si="121"/>
        <v>#N/A</v>
      </c>
      <c r="W51" s="31" t="e">
        <f t="shared" si="121"/>
        <v>#N/A</v>
      </c>
      <c r="X51" s="31" t="e">
        <f t="shared" si="121"/>
        <v>#N/A</v>
      </c>
      <c r="AM51" s="31">
        <f t="shared" si="101"/>
        <v>0</v>
      </c>
      <c r="AN51" s="31">
        <f t="shared" si="101"/>
        <v>0</v>
      </c>
      <c r="AO51" s="31">
        <f t="shared" si="101"/>
        <v>0</v>
      </c>
      <c r="AP51" s="31">
        <f t="shared" si="101"/>
        <v>0</v>
      </c>
      <c r="AQ51" s="31">
        <f t="shared" si="101"/>
        <v>0</v>
      </c>
      <c r="AR51" s="31">
        <f t="shared" si="101"/>
        <v>0</v>
      </c>
      <c r="AS51" s="31">
        <f t="shared" si="101"/>
        <v>0</v>
      </c>
      <c r="AT51" s="31">
        <f t="shared" si="101"/>
        <v>0</v>
      </c>
      <c r="AU51" s="31">
        <f t="shared" si="101"/>
        <v>0</v>
      </c>
      <c r="AV51" s="31">
        <f t="shared" si="101"/>
        <v>0</v>
      </c>
      <c r="AW51" s="31">
        <f t="shared" si="101"/>
        <v>0</v>
      </c>
      <c r="AX51" s="31">
        <f t="shared" si="101"/>
        <v>0</v>
      </c>
      <c r="AY51" s="31">
        <f t="shared" si="101"/>
        <v>0</v>
      </c>
      <c r="BE51" s="84"/>
      <c r="BF51" s="84"/>
      <c r="BG51" s="84"/>
      <c r="BH51" s="84"/>
      <c r="DL51" s="83">
        <f t="shared" si="90"/>
        <v>0</v>
      </c>
    </row>
    <row r="52" spans="1:143" ht="15" customHeight="1">
      <c r="A52" s="60"/>
      <c r="B52" s="61"/>
      <c r="D52" s="61"/>
      <c r="E52" s="61"/>
      <c r="F52" s="249" t="s">
        <v>262</v>
      </c>
      <c r="G52" s="249"/>
      <c r="H52" s="69">
        <f ca="1">+H24</f>
        <v>94426670</v>
      </c>
      <c r="O52" s="31">
        <v>30</v>
      </c>
      <c r="P52" s="31" t="e">
        <f t="shared" ref="P52:X52" si="122">IF(VLOOKUP($G40,Filiera,P$14,FALSE)=0,"",VLOOKUP($G40,Filiera,P$14,FALSE))</f>
        <v>#N/A</v>
      </c>
      <c r="Q52" s="31" t="e">
        <f t="shared" si="122"/>
        <v>#N/A</v>
      </c>
      <c r="R52" s="31" t="e">
        <f t="shared" si="122"/>
        <v>#N/A</v>
      </c>
      <c r="S52" s="31" t="e">
        <f t="shared" si="122"/>
        <v>#N/A</v>
      </c>
      <c r="T52" s="31" t="e">
        <f t="shared" si="122"/>
        <v>#N/A</v>
      </c>
      <c r="U52" s="31" t="e">
        <f t="shared" si="122"/>
        <v>#N/A</v>
      </c>
      <c r="V52" s="31" t="e">
        <f t="shared" si="122"/>
        <v>#N/A</v>
      </c>
      <c r="W52" s="31" t="e">
        <f t="shared" si="122"/>
        <v>#N/A</v>
      </c>
      <c r="X52" s="31" t="e">
        <f t="shared" si="122"/>
        <v>#N/A</v>
      </c>
      <c r="AM52" s="31">
        <f t="shared" si="101"/>
        <v>0</v>
      </c>
      <c r="AN52" s="31">
        <f t="shared" si="101"/>
        <v>0</v>
      </c>
      <c r="AO52" s="31">
        <f t="shared" si="101"/>
        <v>0</v>
      </c>
      <c r="AP52" s="31">
        <f t="shared" si="101"/>
        <v>0</v>
      </c>
      <c r="AQ52" s="31">
        <f t="shared" si="101"/>
        <v>0</v>
      </c>
      <c r="AR52" s="31">
        <f t="shared" si="101"/>
        <v>0</v>
      </c>
      <c r="AS52" s="31">
        <f t="shared" si="101"/>
        <v>0</v>
      </c>
      <c r="AT52" s="31">
        <f t="shared" si="101"/>
        <v>0</v>
      </c>
      <c r="AU52" s="31">
        <f t="shared" si="101"/>
        <v>0</v>
      </c>
      <c r="AV52" s="31">
        <f t="shared" si="101"/>
        <v>0</v>
      </c>
      <c r="AW52" s="31">
        <f t="shared" si="101"/>
        <v>0</v>
      </c>
      <c r="AX52" s="31">
        <f t="shared" si="101"/>
        <v>0</v>
      </c>
      <c r="AY52" s="31">
        <f t="shared" si="101"/>
        <v>0</v>
      </c>
      <c r="BE52" s="86">
        <f t="shared" ref="BE52:DP52" si="123">SUM(BE31:BE51)+SUM(BE3:BE22)</f>
        <v>0</v>
      </c>
      <c r="BF52" s="84">
        <f t="shared" si="123"/>
        <v>0</v>
      </c>
      <c r="BG52" s="84">
        <f t="shared" si="123"/>
        <v>0</v>
      </c>
      <c r="BH52" s="84">
        <f t="shared" si="123"/>
        <v>0</v>
      </c>
      <c r="BI52" s="84">
        <f t="shared" si="123"/>
        <v>0</v>
      </c>
      <c r="BJ52" s="84">
        <f t="shared" si="123"/>
        <v>0</v>
      </c>
      <c r="BK52" s="84">
        <f t="shared" si="123"/>
        <v>0</v>
      </c>
      <c r="BL52" s="84">
        <f t="shared" si="123"/>
        <v>0</v>
      </c>
      <c r="BM52" s="86">
        <f t="shared" si="123"/>
        <v>0</v>
      </c>
      <c r="BN52" s="84">
        <f t="shared" si="123"/>
        <v>0</v>
      </c>
      <c r="BO52" s="84">
        <f t="shared" si="123"/>
        <v>0</v>
      </c>
      <c r="BP52" s="84">
        <f t="shared" si="123"/>
        <v>0</v>
      </c>
      <c r="BQ52" s="84">
        <f t="shared" si="123"/>
        <v>0</v>
      </c>
      <c r="BR52" s="84">
        <f t="shared" si="123"/>
        <v>0</v>
      </c>
      <c r="BS52" s="84">
        <f t="shared" si="123"/>
        <v>0</v>
      </c>
      <c r="BT52" s="84">
        <f t="shared" si="123"/>
        <v>0</v>
      </c>
      <c r="BU52" s="86">
        <f t="shared" si="123"/>
        <v>0</v>
      </c>
      <c r="BV52" s="84">
        <f t="shared" si="123"/>
        <v>0</v>
      </c>
      <c r="BW52" s="84">
        <f t="shared" si="123"/>
        <v>0</v>
      </c>
      <c r="BX52" s="84">
        <f t="shared" si="123"/>
        <v>0</v>
      </c>
      <c r="BY52" s="84">
        <f t="shared" si="123"/>
        <v>0</v>
      </c>
      <c r="BZ52" s="84">
        <f t="shared" si="123"/>
        <v>0</v>
      </c>
      <c r="CA52" s="84">
        <f t="shared" si="123"/>
        <v>0</v>
      </c>
      <c r="CB52" s="86">
        <f t="shared" si="123"/>
        <v>0</v>
      </c>
      <c r="CC52" s="84">
        <f t="shared" si="123"/>
        <v>0</v>
      </c>
      <c r="CD52" s="84">
        <f t="shared" si="123"/>
        <v>0</v>
      </c>
      <c r="CE52" s="84">
        <f t="shared" si="123"/>
        <v>0</v>
      </c>
      <c r="CF52" s="84">
        <f t="shared" si="123"/>
        <v>0</v>
      </c>
      <c r="CG52" s="84">
        <f t="shared" si="123"/>
        <v>0</v>
      </c>
      <c r="CH52" s="84">
        <f t="shared" si="123"/>
        <v>0</v>
      </c>
      <c r="CI52" s="86">
        <f t="shared" si="123"/>
        <v>0</v>
      </c>
      <c r="CJ52" s="84">
        <f t="shared" si="123"/>
        <v>0</v>
      </c>
      <c r="CK52" s="84">
        <f t="shared" si="123"/>
        <v>0</v>
      </c>
      <c r="CL52" s="84">
        <f t="shared" si="123"/>
        <v>0</v>
      </c>
      <c r="CM52" s="84">
        <f t="shared" si="123"/>
        <v>0</v>
      </c>
      <c r="CN52" s="84">
        <f t="shared" si="123"/>
        <v>0</v>
      </c>
      <c r="CO52" s="86">
        <f t="shared" si="123"/>
        <v>0</v>
      </c>
      <c r="CP52" s="84">
        <f t="shared" si="123"/>
        <v>0</v>
      </c>
      <c r="CQ52" s="84">
        <f t="shared" si="123"/>
        <v>0</v>
      </c>
      <c r="CR52" s="84">
        <f t="shared" si="123"/>
        <v>0</v>
      </c>
      <c r="CS52" s="84">
        <f t="shared" si="123"/>
        <v>0</v>
      </c>
      <c r="CT52" s="84">
        <f t="shared" si="123"/>
        <v>0</v>
      </c>
      <c r="CU52" s="84">
        <f t="shared" si="123"/>
        <v>0</v>
      </c>
      <c r="CV52" s="84">
        <f t="shared" si="123"/>
        <v>0</v>
      </c>
      <c r="CW52" s="84">
        <f t="shared" si="123"/>
        <v>0</v>
      </c>
      <c r="CX52" s="84">
        <f t="shared" si="123"/>
        <v>0</v>
      </c>
      <c r="CY52" s="86">
        <f t="shared" si="123"/>
        <v>0</v>
      </c>
      <c r="CZ52" s="84">
        <f t="shared" si="123"/>
        <v>0</v>
      </c>
      <c r="DA52" s="84">
        <f t="shared" si="123"/>
        <v>0</v>
      </c>
      <c r="DB52" s="84">
        <f t="shared" si="123"/>
        <v>0</v>
      </c>
      <c r="DC52" s="84">
        <f t="shared" si="123"/>
        <v>0</v>
      </c>
      <c r="DD52" s="84">
        <f t="shared" si="123"/>
        <v>0</v>
      </c>
      <c r="DE52" s="84">
        <f t="shared" si="123"/>
        <v>0</v>
      </c>
      <c r="DF52" s="84">
        <f t="shared" si="123"/>
        <v>0</v>
      </c>
      <c r="DG52" s="86">
        <f t="shared" si="123"/>
        <v>0</v>
      </c>
      <c r="DH52" s="84">
        <f t="shared" si="123"/>
        <v>0</v>
      </c>
      <c r="DI52" s="84">
        <f t="shared" si="123"/>
        <v>0</v>
      </c>
      <c r="DJ52" s="84">
        <f t="shared" si="123"/>
        <v>0</v>
      </c>
      <c r="DK52" s="84">
        <f t="shared" si="123"/>
        <v>0</v>
      </c>
      <c r="DL52" s="86">
        <f>SUM(DL31:DL51)+SUM(DL3:DL22)</f>
        <v>0</v>
      </c>
      <c r="DM52" s="84">
        <f t="shared" si="123"/>
        <v>0</v>
      </c>
      <c r="DN52" s="84">
        <f t="shared" si="123"/>
        <v>0</v>
      </c>
      <c r="DO52" s="84">
        <f t="shared" si="123"/>
        <v>0</v>
      </c>
      <c r="DP52" s="84">
        <f t="shared" si="123"/>
        <v>0</v>
      </c>
      <c r="DQ52" s="86">
        <f t="shared" ref="DQ52:EL52" si="124">SUM(DQ31:DQ51)+SUM(DQ3:DQ22)</f>
        <v>0</v>
      </c>
      <c r="DR52" s="84">
        <f t="shared" si="124"/>
        <v>0</v>
      </c>
      <c r="DS52" s="84">
        <f t="shared" si="124"/>
        <v>0</v>
      </c>
      <c r="DT52" s="84">
        <f t="shared" si="124"/>
        <v>0</v>
      </c>
      <c r="DU52" s="84">
        <f t="shared" si="124"/>
        <v>0</v>
      </c>
      <c r="DV52" s="84">
        <f t="shared" si="124"/>
        <v>0</v>
      </c>
      <c r="DW52" s="84">
        <f t="shared" si="124"/>
        <v>0</v>
      </c>
      <c r="DX52" s="86">
        <f t="shared" si="124"/>
        <v>0</v>
      </c>
      <c r="DY52" s="84">
        <f t="shared" si="124"/>
        <v>0</v>
      </c>
      <c r="DZ52" s="84">
        <f t="shared" si="124"/>
        <v>0</v>
      </c>
      <c r="EA52" s="84">
        <f t="shared" si="124"/>
        <v>0</v>
      </c>
      <c r="EB52" s="84">
        <f t="shared" si="124"/>
        <v>0</v>
      </c>
      <c r="EC52" s="84">
        <f t="shared" si="124"/>
        <v>0</v>
      </c>
      <c r="ED52" s="84">
        <f t="shared" si="124"/>
        <v>0</v>
      </c>
      <c r="EE52" s="84">
        <f t="shared" si="124"/>
        <v>0</v>
      </c>
      <c r="EF52" s="86">
        <f t="shared" si="124"/>
        <v>0</v>
      </c>
      <c r="EG52" s="84">
        <f t="shared" si="124"/>
        <v>0</v>
      </c>
      <c r="EH52" s="84">
        <f t="shared" si="124"/>
        <v>0</v>
      </c>
      <c r="EI52" s="84">
        <f t="shared" si="124"/>
        <v>0</v>
      </c>
      <c r="EJ52" s="84">
        <f t="shared" si="124"/>
        <v>0</v>
      </c>
      <c r="EK52" s="84">
        <f t="shared" si="124"/>
        <v>0</v>
      </c>
      <c r="EL52" s="84">
        <f t="shared" si="124"/>
        <v>0</v>
      </c>
      <c r="EM52" s="84">
        <f>SUM(EM31:EM51)+SUM(EM3:EM22)</f>
        <v>0</v>
      </c>
    </row>
    <row r="53" spans="1:143" ht="15" customHeight="1">
      <c r="A53" s="62"/>
      <c r="B53" s="63"/>
      <c r="D53" s="32"/>
      <c r="E53" s="32"/>
      <c r="F53" s="32"/>
      <c r="G53" s="32"/>
      <c r="H53" s="64"/>
      <c r="O53" s="31">
        <v>31</v>
      </c>
      <c r="P53" s="31" t="e">
        <f t="shared" ref="P53:X53" si="125">IF(VLOOKUP($G41,Filiera,P$14,FALSE)=0,"",VLOOKUP($G41,Filiera,P$14,FALSE))</f>
        <v>#N/A</v>
      </c>
      <c r="Q53" s="31" t="e">
        <f t="shared" si="125"/>
        <v>#N/A</v>
      </c>
      <c r="R53" s="31" t="e">
        <f t="shared" si="125"/>
        <v>#N/A</v>
      </c>
      <c r="S53" s="31" t="e">
        <f t="shared" si="125"/>
        <v>#N/A</v>
      </c>
      <c r="T53" s="31" t="e">
        <f t="shared" si="125"/>
        <v>#N/A</v>
      </c>
      <c r="U53" s="31" t="e">
        <f t="shared" si="125"/>
        <v>#N/A</v>
      </c>
      <c r="V53" s="31" t="e">
        <f t="shared" si="125"/>
        <v>#N/A</v>
      </c>
      <c r="W53" s="31" t="e">
        <f t="shared" si="125"/>
        <v>#N/A</v>
      </c>
      <c r="X53" s="31" t="e">
        <f t="shared" si="125"/>
        <v>#N/A</v>
      </c>
      <c r="AM53" s="31">
        <f t="shared" si="101"/>
        <v>0</v>
      </c>
      <c r="AN53" s="31">
        <f t="shared" si="101"/>
        <v>0</v>
      </c>
      <c r="AO53" s="31">
        <f t="shared" si="101"/>
        <v>0</v>
      </c>
      <c r="AP53" s="31">
        <f t="shared" si="101"/>
        <v>0</v>
      </c>
      <c r="AQ53" s="31">
        <f t="shared" si="101"/>
        <v>0</v>
      </c>
      <c r="AR53" s="31">
        <f t="shared" si="101"/>
        <v>0</v>
      </c>
      <c r="AS53" s="31">
        <f t="shared" si="101"/>
        <v>0</v>
      </c>
      <c r="AT53" s="31">
        <f t="shared" si="101"/>
        <v>0</v>
      </c>
      <c r="AU53" s="31">
        <f t="shared" si="101"/>
        <v>0</v>
      </c>
      <c r="AV53" s="31">
        <f t="shared" si="101"/>
        <v>0</v>
      </c>
      <c r="AW53" s="31">
        <f t="shared" si="101"/>
        <v>0</v>
      </c>
      <c r="AX53" s="31">
        <f t="shared" si="101"/>
        <v>0</v>
      </c>
      <c r="AY53" s="31">
        <f t="shared" si="101"/>
        <v>0</v>
      </c>
      <c r="BE53" s="84"/>
      <c r="BF53" s="84"/>
      <c r="BG53" s="84"/>
      <c r="BH53" s="84"/>
    </row>
    <row r="54" spans="1:143" ht="15" customHeight="1">
      <c r="A54" s="62"/>
      <c r="B54" s="63" t="s">
        <v>260</v>
      </c>
      <c r="D54" s="32"/>
      <c r="E54" s="32"/>
      <c r="F54" s="32"/>
      <c r="G54" s="32"/>
      <c r="H54" s="64"/>
      <c r="O54" s="31">
        <v>32</v>
      </c>
      <c r="P54" s="31" t="e">
        <f t="shared" ref="P54:X54" si="126">IF(VLOOKUP($G42,Filiera,P$14,FALSE)=0,"",VLOOKUP($G42,Filiera,P$14,FALSE))</f>
        <v>#N/A</v>
      </c>
      <c r="Q54" s="31" t="e">
        <f t="shared" si="126"/>
        <v>#N/A</v>
      </c>
      <c r="R54" s="31" t="e">
        <f t="shared" si="126"/>
        <v>#N/A</v>
      </c>
      <c r="S54" s="31" t="e">
        <f t="shared" si="126"/>
        <v>#N/A</v>
      </c>
      <c r="T54" s="31" t="e">
        <f t="shared" si="126"/>
        <v>#N/A</v>
      </c>
      <c r="U54" s="31" t="e">
        <f t="shared" si="126"/>
        <v>#N/A</v>
      </c>
      <c r="V54" s="31" t="e">
        <f t="shared" si="126"/>
        <v>#N/A</v>
      </c>
      <c r="W54" s="31" t="e">
        <f t="shared" si="126"/>
        <v>#N/A</v>
      </c>
      <c r="X54" s="31" t="e">
        <f t="shared" si="126"/>
        <v>#N/A</v>
      </c>
      <c r="AM54" s="31">
        <f t="shared" si="101"/>
        <v>0</v>
      </c>
      <c r="AN54" s="31">
        <f t="shared" si="101"/>
        <v>0</v>
      </c>
      <c r="AO54" s="31">
        <f t="shared" si="101"/>
        <v>0</v>
      </c>
      <c r="AP54" s="31">
        <f t="shared" si="101"/>
        <v>0</v>
      </c>
      <c r="AQ54" s="31">
        <f t="shared" si="101"/>
        <v>0</v>
      </c>
      <c r="AR54" s="31">
        <f t="shared" si="101"/>
        <v>0</v>
      </c>
      <c r="AS54" s="31">
        <f t="shared" si="101"/>
        <v>0</v>
      </c>
      <c r="AT54" s="31">
        <f t="shared" si="101"/>
        <v>0</v>
      </c>
      <c r="AU54" s="31">
        <f t="shared" si="101"/>
        <v>0</v>
      </c>
      <c r="AV54" s="31">
        <f t="shared" si="101"/>
        <v>0</v>
      </c>
      <c r="AW54" s="31">
        <f t="shared" si="101"/>
        <v>0</v>
      </c>
      <c r="AX54" s="31">
        <f t="shared" si="101"/>
        <v>0</v>
      </c>
      <c r="AY54" s="31">
        <f t="shared" si="101"/>
        <v>0</v>
      </c>
      <c r="BE54" s="84">
        <f>+BE52+BM52+BU52+CB52+CI52+CO52+CY52+DG52+DL52+DQ52+DX52+EF52</f>
        <v>0</v>
      </c>
      <c r="BF54" s="84"/>
      <c r="BG54" s="84"/>
      <c r="BH54" s="84"/>
    </row>
    <row r="55" spans="1:143" ht="21" customHeight="1" thickBot="1">
      <c r="A55" s="65"/>
      <c r="B55" s="66"/>
      <c r="C55" s="66"/>
      <c r="D55" s="66"/>
      <c r="E55" s="66"/>
      <c r="F55" s="66"/>
      <c r="G55" s="66"/>
      <c r="H55" s="81" t="s">
        <v>279</v>
      </c>
      <c r="O55" s="31">
        <v>33</v>
      </c>
      <c r="P55" s="31" t="e">
        <f t="shared" ref="P55:X55" si="127">IF(VLOOKUP($G43,Filiera,P$14,FALSE)=0,"",VLOOKUP($G43,Filiera,P$14,FALSE))</f>
        <v>#N/A</v>
      </c>
      <c r="Q55" s="31" t="e">
        <f t="shared" si="127"/>
        <v>#N/A</v>
      </c>
      <c r="R55" s="31" t="e">
        <f t="shared" si="127"/>
        <v>#N/A</v>
      </c>
      <c r="S55" s="31" t="e">
        <f t="shared" si="127"/>
        <v>#N/A</v>
      </c>
      <c r="T55" s="31" t="e">
        <f t="shared" si="127"/>
        <v>#N/A</v>
      </c>
      <c r="U55" s="31" t="e">
        <f t="shared" si="127"/>
        <v>#N/A</v>
      </c>
      <c r="V55" s="31" t="e">
        <f t="shared" si="127"/>
        <v>#N/A</v>
      </c>
      <c r="W55" s="31" t="e">
        <f t="shared" si="127"/>
        <v>#N/A</v>
      </c>
      <c r="X55" s="31" t="e">
        <f t="shared" si="127"/>
        <v>#N/A</v>
      </c>
      <c r="AM55" s="31">
        <f t="shared" si="101"/>
        <v>0</v>
      </c>
      <c r="AN55" s="31">
        <f t="shared" si="101"/>
        <v>0</v>
      </c>
      <c r="AO55" s="31">
        <f t="shared" si="101"/>
        <v>0</v>
      </c>
      <c r="AP55" s="31">
        <f t="shared" si="101"/>
        <v>0</v>
      </c>
      <c r="AQ55" s="31">
        <f t="shared" si="101"/>
        <v>0</v>
      </c>
      <c r="AR55" s="31">
        <f t="shared" si="101"/>
        <v>0</v>
      </c>
      <c r="AS55" s="31">
        <f t="shared" si="101"/>
        <v>0</v>
      </c>
      <c r="AT55" s="31">
        <f t="shared" si="101"/>
        <v>0</v>
      </c>
      <c r="AU55" s="31">
        <f t="shared" ref="AM55:AY75" si="128">IF($C55=AU$2,$F55,0)</f>
        <v>0</v>
      </c>
      <c r="AV55" s="31">
        <f t="shared" si="128"/>
        <v>0</v>
      </c>
      <c r="AW55" s="31">
        <f t="shared" si="128"/>
        <v>0</v>
      </c>
      <c r="AX55" s="31">
        <f t="shared" si="128"/>
        <v>0</v>
      </c>
      <c r="AY55" s="31">
        <f t="shared" si="128"/>
        <v>0</v>
      </c>
      <c r="BE55" s="82" t="s">
        <v>186</v>
      </c>
      <c r="BF55" s="70" t="s">
        <v>187</v>
      </c>
      <c r="BG55" s="70" t="s">
        <v>188</v>
      </c>
      <c r="BH55" s="70" t="s">
        <v>248</v>
      </c>
      <c r="BI55" s="70" t="s">
        <v>237</v>
      </c>
      <c r="BJ55" s="70" t="s">
        <v>241</v>
      </c>
      <c r="BK55" s="70" t="s">
        <v>247</v>
      </c>
      <c r="BL55" s="70" t="s">
        <v>244</v>
      </c>
      <c r="BM55" s="71" t="s">
        <v>189</v>
      </c>
      <c r="BN55" s="70" t="s">
        <v>190</v>
      </c>
      <c r="BO55" s="70" t="s">
        <v>191</v>
      </c>
      <c r="BP55" s="70" t="s">
        <v>192</v>
      </c>
      <c r="BQ55" s="70" t="s">
        <v>237</v>
      </c>
      <c r="BR55" s="70" t="s">
        <v>193</v>
      </c>
      <c r="BS55" s="70" t="s">
        <v>247</v>
      </c>
      <c r="BT55" s="70" t="s">
        <v>245</v>
      </c>
      <c r="BU55" s="71" t="s">
        <v>194</v>
      </c>
      <c r="BV55" s="70" t="s">
        <v>195</v>
      </c>
      <c r="BW55" s="70" t="s">
        <v>196</v>
      </c>
      <c r="BX55" s="70" t="s">
        <v>237</v>
      </c>
      <c r="BY55" s="70" t="s">
        <v>193</v>
      </c>
      <c r="BZ55" s="70" t="s">
        <v>247</v>
      </c>
      <c r="CA55" s="70" t="s">
        <v>244</v>
      </c>
      <c r="CB55" s="71" t="s">
        <v>232</v>
      </c>
      <c r="CC55" s="70" t="s">
        <v>197</v>
      </c>
      <c r="CD55" s="70" t="s">
        <v>198</v>
      </c>
      <c r="CE55" s="70" t="s">
        <v>237</v>
      </c>
      <c r="CF55" s="70" t="s">
        <v>199</v>
      </c>
      <c r="CG55" s="70" t="s">
        <v>247</v>
      </c>
      <c r="CH55" s="70" t="s">
        <v>244</v>
      </c>
      <c r="CI55" s="71" t="s">
        <v>233</v>
      </c>
      <c r="CJ55" s="70" t="s">
        <v>238</v>
      </c>
      <c r="CK55" s="70" t="s">
        <v>200</v>
      </c>
      <c r="CL55" s="70" t="s">
        <v>237</v>
      </c>
      <c r="CM55" s="70" t="s">
        <v>247</v>
      </c>
      <c r="CN55" s="70" t="s">
        <v>244</v>
      </c>
      <c r="CO55" s="71" t="s">
        <v>234</v>
      </c>
      <c r="CP55" s="70" t="s">
        <v>202</v>
      </c>
      <c r="CQ55" s="70" t="s">
        <v>203</v>
      </c>
      <c r="CR55" s="70" t="s">
        <v>204</v>
      </c>
      <c r="CS55" s="70" t="s">
        <v>237</v>
      </c>
      <c r="CT55" s="70" t="s">
        <v>205</v>
      </c>
      <c r="CU55" s="70" t="s">
        <v>206</v>
      </c>
      <c r="CV55" s="70" t="s">
        <v>207</v>
      </c>
      <c r="CW55" s="70" t="s">
        <v>201</v>
      </c>
      <c r="CX55" s="70" t="s">
        <v>244</v>
      </c>
      <c r="CY55" s="71" t="s">
        <v>235</v>
      </c>
      <c r="CZ55" s="70" t="s">
        <v>208</v>
      </c>
      <c r="DA55" s="70" t="s">
        <v>209</v>
      </c>
      <c r="DB55" s="70" t="s">
        <v>210</v>
      </c>
      <c r="DC55" s="70" t="s">
        <v>237</v>
      </c>
      <c r="DD55" s="70" t="s">
        <v>211</v>
      </c>
      <c r="DE55" s="70" t="s">
        <v>247</v>
      </c>
      <c r="DF55" s="70" t="s">
        <v>244</v>
      </c>
      <c r="DG55" s="71" t="s">
        <v>236</v>
      </c>
      <c r="DH55" s="70" t="s">
        <v>213</v>
      </c>
      <c r="DI55" s="70" t="s">
        <v>212</v>
      </c>
      <c r="DJ55" s="70" t="s">
        <v>237</v>
      </c>
      <c r="DK55" s="70" t="s">
        <v>244</v>
      </c>
      <c r="DL55" s="71" t="s">
        <v>214</v>
      </c>
      <c r="DM55" s="70" t="s">
        <v>215</v>
      </c>
      <c r="DN55" s="70" t="s">
        <v>216</v>
      </c>
      <c r="DO55" s="70" t="s">
        <v>237</v>
      </c>
      <c r="DP55" s="70" t="s">
        <v>246</v>
      </c>
      <c r="DQ55" s="71" t="s">
        <v>217</v>
      </c>
      <c r="DR55" s="70" t="s">
        <v>218</v>
      </c>
      <c r="DS55" s="70" t="s">
        <v>219</v>
      </c>
      <c r="DT55" s="70" t="s">
        <v>220</v>
      </c>
      <c r="DU55" s="70" t="s">
        <v>237</v>
      </c>
      <c r="DV55" s="70" t="s">
        <v>247</v>
      </c>
      <c r="DW55" s="70" t="s">
        <v>244</v>
      </c>
      <c r="DX55" s="71" t="s">
        <v>221</v>
      </c>
      <c r="DY55" s="70" t="s">
        <v>222</v>
      </c>
      <c r="DZ55" s="70" t="s">
        <v>223</v>
      </c>
      <c r="EA55" s="70" t="s">
        <v>224</v>
      </c>
      <c r="EB55" s="70" t="s">
        <v>225</v>
      </c>
      <c r="EC55" s="70" t="s">
        <v>237</v>
      </c>
      <c r="ED55" s="70" t="s">
        <v>247</v>
      </c>
      <c r="EE55" s="70" t="s">
        <v>244</v>
      </c>
      <c r="EF55" s="71" t="s">
        <v>226</v>
      </c>
      <c r="EG55" s="70" t="s">
        <v>227</v>
      </c>
      <c r="EH55" s="70" t="s">
        <v>228</v>
      </c>
      <c r="EI55" s="70" t="s">
        <v>229</v>
      </c>
      <c r="EJ55" s="70" t="s">
        <v>230</v>
      </c>
      <c r="EK55" s="70" t="s">
        <v>237</v>
      </c>
      <c r="EL55" s="70" t="s">
        <v>247</v>
      </c>
      <c r="EM55" s="70" t="s">
        <v>244</v>
      </c>
    </row>
    <row r="56" spans="1:143" ht="15" customHeight="1">
      <c r="O56" s="31">
        <v>34</v>
      </c>
      <c r="P56" s="31" t="e">
        <f t="shared" ref="P56:X56" si="129">IF(VLOOKUP($G44,Filiera,P$14,FALSE)=0,"",VLOOKUP($G44,Filiera,P$14,FALSE))</f>
        <v>#N/A</v>
      </c>
      <c r="Q56" s="31" t="e">
        <f t="shared" si="129"/>
        <v>#N/A</v>
      </c>
      <c r="R56" s="31" t="e">
        <f t="shared" si="129"/>
        <v>#N/A</v>
      </c>
      <c r="S56" s="31" t="e">
        <f t="shared" si="129"/>
        <v>#N/A</v>
      </c>
      <c r="T56" s="31" t="e">
        <f t="shared" si="129"/>
        <v>#N/A</v>
      </c>
      <c r="U56" s="31" t="e">
        <f t="shared" si="129"/>
        <v>#N/A</v>
      </c>
      <c r="V56" s="31" t="e">
        <f t="shared" si="129"/>
        <v>#N/A</v>
      </c>
      <c r="W56" s="31" t="e">
        <f t="shared" si="129"/>
        <v>#N/A</v>
      </c>
      <c r="X56" s="31" t="e">
        <f t="shared" si="129"/>
        <v>#N/A</v>
      </c>
      <c r="AM56" s="31">
        <f t="shared" si="128"/>
        <v>0</v>
      </c>
      <c r="AN56" s="31">
        <f t="shared" si="128"/>
        <v>0</v>
      </c>
      <c r="AO56" s="31">
        <f t="shared" si="128"/>
        <v>0</v>
      </c>
      <c r="AP56" s="31">
        <f t="shared" si="128"/>
        <v>0</v>
      </c>
      <c r="AQ56" s="31">
        <f t="shared" si="128"/>
        <v>0</v>
      </c>
      <c r="AR56" s="31">
        <f t="shared" si="128"/>
        <v>0</v>
      </c>
      <c r="AS56" s="31">
        <f t="shared" si="128"/>
        <v>0</v>
      </c>
      <c r="AT56" s="31">
        <f t="shared" si="128"/>
        <v>0</v>
      </c>
      <c r="AU56" s="31">
        <f t="shared" si="128"/>
        <v>0</v>
      </c>
      <c r="AV56" s="31">
        <f t="shared" si="128"/>
        <v>0</v>
      </c>
      <c r="AW56" s="31">
        <f t="shared" si="128"/>
        <v>0</v>
      </c>
      <c r="AX56" s="31">
        <f t="shared" si="128"/>
        <v>0</v>
      </c>
      <c r="AY56" s="31">
        <f t="shared" si="128"/>
        <v>0</v>
      </c>
      <c r="BE56" s="84"/>
      <c r="BF56" s="84"/>
      <c r="BG56" s="84"/>
      <c r="BH56" s="84"/>
    </row>
    <row r="57" spans="1:143" ht="15" hidden="1" customHeight="1">
      <c r="O57" s="31">
        <v>35</v>
      </c>
      <c r="P57" s="31" t="e">
        <f t="shared" ref="P57:X57" si="130">IF(VLOOKUP($G45,Filiera,P$14,FALSE)=0,"",VLOOKUP($G45,Filiera,P$14,FALSE))</f>
        <v>#N/A</v>
      </c>
      <c r="Q57" s="31" t="e">
        <f t="shared" si="130"/>
        <v>#N/A</v>
      </c>
      <c r="R57" s="31" t="e">
        <f t="shared" si="130"/>
        <v>#N/A</v>
      </c>
      <c r="S57" s="31" t="e">
        <f t="shared" si="130"/>
        <v>#N/A</v>
      </c>
      <c r="T57" s="31" t="e">
        <f t="shared" si="130"/>
        <v>#N/A</v>
      </c>
      <c r="U57" s="31" t="e">
        <f t="shared" si="130"/>
        <v>#N/A</v>
      </c>
      <c r="V57" s="31" t="e">
        <f t="shared" si="130"/>
        <v>#N/A</v>
      </c>
      <c r="W57" s="31" t="e">
        <f t="shared" si="130"/>
        <v>#N/A</v>
      </c>
      <c r="X57" s="31" t="e">
        <f t="shared" si="130"/>
        <v>#N/A</v>
      </c>
      <c r="AM57" s="31">
        <f t="shared" si="128"/>
        <v>0</v>
      </c>
      <c r="AN57" s="31">
        <f t="shared" si="128"/>
        <v>0</v>
      </c>
      <c r="AO57" s="31">
        <f t="shared" si="128"/>
        <v>0</v>
      </c>
      <c r="AP57" s="31">
        <f t="shared" si="128"/>
        <v>0</v>
      </c>
      <c r="AQ57" s="31">
        <f t="shared" si="128"/>
        <v>0</v>
      </c>
      <c r="AR57" s="31">
        <f t="shared" si="128"/>
        <v>0</v>
      </c>
      <c r="AS57" s="31">
        <f t="shared" si="128"/>
        <v>0</v>
      </c>
      <c r="AT57" s="31">
        <f t="shared" si="128"/>
        <v>0</v>
      </c>
      <c r="AU57" s="31">
        <f t="shared" si="128"/>
        <v>0</v>
      </c>
      <c r="AV57" s="31">
        <f t="shared" si="128"/>
        <v>0</v>
      </c>
      <c r="AW57" s="31">
        <f t="shared" si="128"/>
        <v>0</v>
      </c>
      <c r="AX57" s="31">
        <f t="shared" si="128"/>
        <v>0</v>
      </c>
      <c r="AY57" s="31">
        <f t="shared" si="128"/>
        <v>0</v>
      </c>
      <c r="BE57" s="83"/>
      <c r="BF57" s="83"/>
      <c r="BG57" s="83"/>
      <c r="BH57" s="83"/>
    </row>
    <row r="58" spans="1:143" ht="15" hidden="1" customHeight="1">
      <c r="O58" s="31">
        <v>36</v>
      </c>
      <c r="P58" s="31" t="e">
        <f t="shared" ref="P58:X58" si="131">IF(VLOOKUP($G46,Filiera,P$14,FALSE)=0,"",VLOOKUP($G46,Filiera,P$14,FALSE))</f>
        <v>#N/A</v>
      </c>
      <c r="Q58" s="31" t="e">
        <f t="shared" si="131"/>
        <v>#N/A</v>
      </c>
      <c r="R58" s="31" t="e">
        <f t="shared" si="131"/>
        <v>#N/A</v>
      </c>
      <c r="S58" s="31" t="e">
        <f t="shared" si="131"/>
        <v>#N/A</v>
      </c>
      <c r="T58" s="31" t="e">
        <f t="shared" si="131"/>
        <v>#N/A</v>
      </c>
      <c r="U58" s="31" t="e">
        <f t="shared" si="131"/>
        <v>#N/A</v>
      </c>
      <c r="V58" s="31" t="e">
        <f t="shared" si="131"/>
        <v>#N/A</v>
      </c>
      <c r="W58" s="31" t="e">
        <f t="shared" si="131"/>
        <v>#N/A</v>
      </c>
      <c r="X58" s="31" t="e">
        <f t="shared" si="131"/>
        <v>#N/A</v>
      </c>
      <c r="AM58" s="31">
        <f t="shared" si="128"/>
        <v>0</v>
      </c>
      <c r="AN58" s="31">
        <f t="shared" si="128"/>
        <v>0</v>
      </c>
      <c r="AO58" s="31">
        <f t="shared" si="128"/>
        <v>0</v>
      </c>
      <c r="AP58" s="31">
        <f t="shared" si="128"/>
        <v>0</v>
      </c>
      <c r="AQ58" s="31">
        <f t="shared" si="128"/>
        <v>0</v>
      </c>
      <c r="AR58" s="31">
        <f t="shared" si="128"/>
        <v>0</v>
      </c>
      <c r="AS58" s="31">
        <f t="shared" si="128"/>
        <v>0</v>
      </c>
      <c r="AT58" s="31">
        <f t="shared" si="128"/>
        <v>0</v>
      </c>
      <c r="AU58" s="31">
        <f t="shared" si="128"/>
        <v>0</v>
      </c>
      <c r="AV58" s="31">
        <f t="shared" si="128"/>
        <v>0</v>
      </c>
      <c r="AW58" s="31">
        <f t="shared" si="128"/>
        <v>0</v>
      </c>
      <c r="AX58" s="31">
        <f t="shared" si="128"/>
        <v>0</v>
      </c>
      <c r="AY58" s="31">
        <f t="shared" si="128"/>
        <v>0</v>
      </c>
      <c r="BE58" s="84"/>
      <c r="BF58" s="84"/>
      <c r="BG58" s="84"/>
      <c r="BH58" s="84"/>
    </row>
    <row r="59" spans="1:143" ht="15" hidden="1" customHeight="1">
      <c r="O59" s="31">
        <v>37</v>
      </c>
      <c r="P59" s="31" t="e">
        <f t="shared" ref="P59:X59" si="132">IF(VLOOKUP($G47,Filiera,P$14,FALSE)=0,"",VLOOKUP($G47,Filiera,P$14,FALSE))</f>
        <v>#N/A</v>
      </c>
      <c r="Q59" s="31" t="e">
        <f t="shared" si="132"/>
        <v>#N/A</v>
      </c>
      <c r="R59" s="31" t="e">
        <f t="shared" si="132"/>
        <v>#N/A</v>
      </c>
      <c r="S59" s="31" t="e">
        <f t="shared" si="132"/>
        <v>#N/A</v>
      </c>
      <c r="T59" s="31" t="e">
        <f t="shared" si="132"/>
        <v>#N/A</v>
      </c>
      <c r="U59" s="31" t="e">
        <f t="shared" si="132"/>
        <v>#N/A</v>
      </c>
      <c r="V59" s="31" t="e">
        <f t="shared" si="132"/>
        <v>#N/A</v>
      </c>
      <c r="W59" s="31" t="e">
        <f t="shared" si="132"/>
        <v>#N/A</v>
      </c>
      <c r="X59" s="31" t="e">
        <f t="shared" si="132"/>
        <v>#N/A</v>
      </c>
      <c r="AM59" s="31">
        <f t="shared" si="128"/>
        <v>0</v>
      </c>
      <c r="AN59" s="31">
        <f t="shared" si="128"/>
        <v>0</v>
      </c>
      <c r="AO59" s="31">
        <f t="shared" si="128"/>
        <v>0</v>
      </c>
      <c r="AP59" s="31">
        <f t="shared" si="128"/>
        <v>0</v>
      </c>
      <c r="AQ59" s="31">
        <f t="shared" si="128"/>
        <v>0</v>
      </c>
      <c r="AR59" s="31">
        <f t="shared" si="128"/>
        <v>0</v>
      </c>
      <c r="AS59" s="31">
        <f t="shared" si="128"/>
        <v>0</v>
      </c>
      <c r="AT59" s="31">
        <f t="shared" si="128"/>
        <v>0</v>
      </c>
      <c r="AU59" s="31">
        <f t="shared" si="128"/>
        <v>0</v>
      </c>
      <c r="AV59" s="31">
        <f t="shared" si="128"/>
        <v>0</v>
      </c>
      <c r="AW59" s="31">
        <f t="shared" si="128"/>
        <v>0</v>
      </c>
      <c r="AX59" s="31">
        <f t="shared" si="128"/>
        <v>0</v>
      </c>
      <c r="AY59" s="31">
        <f t="shared" si="128"/>
        <v>0</v>
      </c>
      <c r="BE59" s="84"/>
      <c r="BF59" s="84"/>
      <c r="BG59" s="84"/>
      <c r="BH59" s="84"/>
    </row>
    <row r="60" spans="1:143" ht="15" hidden="1" customHeight="1">
      <c r="O60" s="31">
        <v>38</v>
      </c>
      <c r="P60" s="31" t="e">
        <f t="shared" ref="P60:X60" si="133">IF(VLOOKUP($G48,Filiera,P$14,FALSE)=0,"",VLOOKUP($G48,Filiera,P$14,FALSE))</f>
        <v>#N/A</v>
      </c>
      <c r="Q60" s="31" t="e">
        <f t="shared" si="133"/>
        <v>#N/A</v>
      </c>
      <c r="R60" s="31" t="e">
        <f t="shared" si="133"/>
        <v>#N/A</v>
      </c>
      <c r="S60" s="31" t="e">
        <f t="shared" si="133"/>
        <v>#N/A</v>
      </c>
      <c r="T60" s="31" t="e">
        <f t="shared" si="133"/>
        <v>#N/A</v>
      </c>
      <c r="U60" s="31" t="e">
        <f t="shared" si="133"/>
        <v>#N/A</v>
      </c>
      <c r="V60" s="31" t="e">
        <f t="shared" si="133"/>
        <v>#N/A</v>
      </c>
      <c r="W60" s="31" t="e">
        <f t="shared" si="133"/>
        <v>#N/A</v>
      </c>
      <c r="X60" s="31" t="e">
        <f t="shared" si="133"/>
        <v>#N/A</v>
      </c>
      <c r="AM60" s="31">
        <f t="shared" si="128"/>
        <v>0</v>
      </c>
      <c r="AN60" s="31">
        <f t="shared" si="128"/>
        <v>0</v>
      </c>
      <c r="AO60" s="31">
        <f t="shared" si="128"/>
        <v>0</v>
      </c>
      <c r="AP60" s="31">
        <f t="shared" si="128"/>
        <v>0</v>
      </c>
      <c r="AQ60" s="31">
        <f t="shared" si="128"/>
        <v>0</v>
      </c>
      <c r="AR60" s="31">
        <f t="shared" si="128"/>
        <v>0</v>
      </c>
      <c r="AS60" s="31">
        <f t="shared" si="128"/>
        <v>0</v>
      </c>
      <c r="AT60" s="31">
        <f t="shared" si="128"/>
        <v>0</v>
      </c>
      <c r="AU60" s="31">
        <f t="shared" si="128"/>
        <v>0</v>
      </c>
      <c r="AV60" s="31">
        <f t="shared" si="128"/>
        <v>0</v>
      </c>
      <c r="AW60" s="31">
        <f t="shared" si="128"/>
        <v>0</v>
      </c>
      <c r="AX60" s="31">
        <f t="shared" si="128"/>
        <v>0</v>
      </c>
      <c r="AY60" s="31">
        <f t="shared" si="128"/>
        <v>0</v>
      </c>
      <c r="BE60" s="84"/>
      <c r="BF60" s="84"/>
      <c r="BG60" s="84"/>
      <c r="BH60" s="84"/>
    </row>
    <row r="61" spans="1:143" ht="15" hidden="1" customHeight="1">
      <c r="O61" s="31">
        <v>39</v>
      </c>
      <c r="P61" s="31" t="e">
        <f t="shared" ref="P61:X61" si="134">IF(VLOOKUP($G49,Filiera,P$14,FALSE)=0,"",VLOOKUP($G49,Filiera,P$14,FALSE))</f>
        <v>#N/A</v>
      </c>
      <c r="Q61" s="31" t="e">
        <f t="shared" si="134"/>
        <v>#N/A</v>
      </c>
      <c r="R61" s="31" t="e">
        <f t="shared" si="134"/>
        <v>#N/A</v>
      </c>
      <c r="S61" s="31" t="e">
        <f t="shared" si="134"/>
        <v>#N/A</v>
      </c>
      <c r="T61" s="31" t="e">
        <f t="shared" si="134"/>
        <v>#N/A</v>
      </c>
      <c r="U61" s="31" t="e">
        <f t="shared" si="134"/>
        <v>#N/A</v>
      </c>
      <c r="V61" s="31" t="e">
        <f t="shared" si="134"/>
        <v>#N/A</v>
      </c>
      <c r="W61" s="31" t="e">
        <f t="shared" si="134"/>
        <v>#N/A</v>
      </c>
      <c r="X61" s="31" t="e">
        <f t="shared" si="134"/>
        <v>#N/A</v>
      </c>
      <c r="AM61" s="31">
        <f t="shared" si="128"/>
        <v>0</v>
      </c>
      <c r="AN61" s="31">
        <f t="shared" si="128"/>
        <v>0</v>
      </c>
      <c r="AO61" s="31">
        <f t="shared" si="128"/>
        <v>0</v>
      </c>
      <c r="AP61" s="31">
        <f t="shared" si="128"/>
        <v>0</v>
      </c>
      <c r="AQ61" s="31">
        <f t="shared" si="128"/>
        <v>0</v>
      </c>
      <c r="AR61" s="31">
        <f t="shared" si="128"/>
        <v>0</v>
      </c>
      <c r="AS61" s="31">
        <f t="shared" si="128"/>
        <v>0</v>
      </c>
      <c r="AT61" s="31">
        <f t="shared" si="128"/>
        <v>0</v>
      </c>
      <c r="AU61" s="31">
        <f t="shared" si="128"/>
        <v>0</v>
      </c>
      <c r="AV61" s="31">
        <f t="shared" si="128"/>
        <v>0</v>
      </c>
      <c r="AW61" s="31">
        <f t="shared" si="128"/>
        <v>0</v>
      </c>
      <c r="AX61" s="31">
        <f t="shared" si="128"/>
        <v>0</v>
      </c>
      <c r="AY61" s="31">
        <f t="shared" si="128"/>
        <v>0</v>
      </c>
      <c r="BE61" s="84"/>
      <c r="BF61" s="84"/>
      <c r="BG61" s="84"/>
      <c r="BH61" s="84"/>
    </row>
    <row r="62" spans="1:143" ht="15" hidden="1" customHeight="1">
      <c r="O62" s="31">
        <v>40</v>
      </c>
      <c r="P62" s="31" t="e">
        <f t="shared" ref="P62:X62" si="135">IF(VLOOKUP($G50,Filiera,P$14,FALSE)=0,"",VLOOKUP($G50,Filiera,P$14,FALSE))</f>
        <v>#N/A</v>
      </c>
      <c r="Q62" s="31" t="e">
        <f t="shared" si="135"/>
        <v>#N/A</v>
      </c>
      <c r="R62" s="31" t="e">
        <f t="shared" si="135"/>
        <v>#N/A</v>
      </c>
      <c r="S62" s="31" t="e">
        <f t="shared" si="135"/>
        <v>#N/A</v>
      </c>
      <c r="T62" s="31" t="e">
        <f t="shared" si="135"/>
        <v>#N/A</v>
      </c>
      <c r="U62" s="31" t="e">
        <f t="shared" si="135"/>
        <v>#N/A</v>
      </c>
      <c r="V62" s="31" t="e">
        <f t="shared" si="135"/>
        <v>#N/A</v>
      </c>
      <c r="W62" s="31" t="e">
        <f t="shared" si="135"/>
        <v>#N/A</v>
      </c>
      <c r="X62" s="31" t="e">
        <f t="shared" si="135"/>
        <v>#N/A</v>
      </c>
      <c r="AM62" s="31">
        <f t="shared" si="128"/>
        <v>0</v>
      </c>
      <c r="AN62" s="31">
        <f t="shared" si="128"/>
        <v>0</v>
      </c>
      <c r="AO62" s="31">
        <f t="shared" si="128"/>
        <v>0</v>
      </c>
      <c r="AP62" s="31">
        <f t="shared" si="128"/>
        <v>0</v>
      </c>
      <c r="AQ62" s="31">
        <f t="shared" si="128"/>
        <v>0</v>
      </c>
      <c r="AR62" s="31">
        <f t="shared" si="128"/>
        <v>0</v>
      </c>
      <c r="AS62" s="31">
        <f t="shared" si="128"/>
        <v>0</v>
      </c>
      <c r="AT62" s="31">
        <f t="shared" si="128"/>
        <v>0</v>
      </c>
      <c r="AU62" s="31">
        <f t="shared" si="128"/>
        <v>0</v>
      </c>
      <c r="AV62" s="31">
        <f t="shared" si="128"/>
        <v>0</v>
      </c>
      <c r="AW62" s="31">
        <f t="shared" si="128"/>
        <v>0</v>
      </c>
      <c r="AX62" s="31">
        <f t="shared" si="128"/>
        <v>0</v>
      </c>
      <c r="AY62" s="31">
        <f t="shared" si="128"/>
        <v>0</v>
      </c>
      <c r="BE62" s="83"/>
      <c r="BF62" s="83"/>
      <c r="BG62" s="83"/>
      <c r="BH62" s="83"/>
    </row>
    <row r="63" spans="1:143" ht="15" hidden="1" customHeight="1">
      <c r="AM63" s="31">
        <f t="shared" si="128"/>
        <v>0</v>
      </c>
      <c r="AN63" s="31">
        <f t="shared" si="128"/>
        <v>0</v>
      </c>
      <c r="AO63" s="31">
        <f t="shared" si="128"/>
        <v>0</v>
      </c>
      <c r="AP63" s="31">
        <f t="shared" si="128"/>
        <v>0</v>
      </c>
      <c r="AQ63" s="31">
        <f t="shared" si="128"/>
        <v>0</v>
      </c>
      <c r="AR63" s="31">
        <f t="shared" si="128"/>
        <v>0</v>
      </c>
      <c r="AS63" s="31">
        <f t="shared" si="128"/>
        <v>0</v>
      </c>
      <c r="AT63" s="31">
        <f t="shared" si="128"/>
        <v>0</v>
      </c>
      <c r="AU63" s="31">
        <f t="shared" si="128"/>
        <v>0</v>
      </c>
      <c r="AV63" s="31">
        <f t="shared" si="128"/>
        <v>0</v>
      </c>
      <c r="AW63" s="31">
        <f t="shared" si="128"/>
        <v>0</v>
      </c>
      <c r="AX63" s="31">
        <f t="shared" si="128"/>
        <v>0</v>
      </c>
      <c r="AY63" s="31">
        <f t="shared" si="128"/>
        <v>0</v>
      </c>
      <c r="BE63" s="84"/>
      <c r="BF63" s="84"/>
      <c r="BG63" s="84"/>
      <c r="BH63" s="84"/>
    </row>
    <row r="64" spans="1:143" ht="15" hidden="1" customHeight="1">
      <c r="AM64" s="31">
        <f t="shared" si="128"/>
        <v>0</v>
      </c>
      <c r="AN64" s="31">
        <f t="shared" si="128"/>
        <v>0</v>
      </c>
      <c r="AO64" s="31">
        <f t="shared" si="128"/>
        <v>0</v>
      </c>
      <c r="AP64" s="31">
        <f t="shared" si="128"/>
        <v>0</v>
      </c>
      <c r="AQ64" s="31">
        <f t="shared" si="128"/>
        <v>0</v>
      </c>
      <c r="AR64" s="31">
        <f t="shared" si="128"/>
        <v>0</v>
      </c>
      <c r="AS64" s="31">
        <f t="shared" si="128"/>
        <v>0</v>
      </c>
      <c r="AT64" s="31">
        <f t="shared" si="128"/>
        <v>0</v>
      </c>
      <c r="AU64" s="31">
        <f t="shared" si="128"/>
        <v>0</v>
      </c>
      <c r="AV64" s="31">
        <f t="shared" si="128"/>
        <v>0</v>
      </c>
      <c r="AW64" s="31">
        <f t="shared" si="128"/>
        <v>0</v>
      </c>
      <c r="AX64" s="31">
        <f t="shared" si="128"/>
        <v>0</v>
      </c>
      <c r="AY64" s="31">
        <f t="shared" si="128"/>
        <v>0</v>
      </c>
      <c r="BE64" s="84"/>
      <c r="BF64" s="84"/>
      <c r="BG64" s="84"/>
      <c r="BH64" s="84"/>
    </row>
    <row r="65" spans="39:60" ht="15" hidden="1" customHeight="1">
      <c r="AM65" s="31">
        <f t="shared" si="128"/>
        <v>0</v>
      </c>
      <c r="AN65" s="31">
        <f t="shared" si="128"/>
        <v>0</v>
      </c>
      <c r="AO65" s="31">
        <f t="shared" si="128"/>
        <v>0</v>
      </c>
      <c r="AP65" s="31">
        <f t="shared" si="128"/>
        <v>0</v>
      </c>
      <c r="AQ65" s="31">
        <f t="shared" si="128"/>
        <v>0</v>
      </c>
      <c r="AR65" s="31">
        <f t="shared" si="128"/>
        <v>0</v>
      </c>
      <c r="AS65" s="31">
        <f t="shared" si="128"/>
        <v>0</v>
      </c>
      <c r="AT65" s="31">
        <f t="shared" si="128"/>
        <v>0</v>
      </c>
      <c r="AU65" s="31">
        <f t="shared" si="128"/>
        <v>0</v>
      </c>
      <c r="AV65" s="31">
        <f t="shared" si="128"/>
        <v>0</v>
      </c>
      <c r="AW65" s="31">
        <f t="shared" si="128"/>
        <v>0</v>
      </c>
      <c r="AX65" s="31">
        <f t="shared" si="128"/>
        <v>0</v>
      </c>
      <c r="AY65" s="31">
        <f t="shared" si="128"/>
        <v>0</v>
      </c>
      <c r="BE65" s="84"/>
      <c r="BF65" s="84"/>
      <c r="BG65" s="84"/>
      <c r="BH65" s="84"/>
    </row>
    <row r="66" spans="39:60" ht="15" hidden="1" customHeight="1">
      <c r="AM66" s="31">
        <f t="shared" si="128"/>
        <v>0</v>
      </c>
      <c r="AN66" s="31">
        <f t="shared" si="128"/>
        <v>0</v>
      </c>
      <c r="AO66" s="31">
        <f t="shared" si="128"/>
        <v>0</v>
      </c>
      <c r="AP66" s="31">
        <f t="shared" si="128"/>
        <v>0</v>
      </c>
      <c r="AQ66" s="31">
        <f t="shared" si="128"/>
        <v>0</v>
      </c>
      <c r="AR66" s="31">
        <f t="shared" si="128"/>
        <v>0</v>
      </c>
      <c r="AS66" s="31">
        <f t="shared" si="128"/>
        <v>0</v>
      </c>
      <c r="AT66" s="31">
        <f t="shared" si="128"/>
        <v>0</v>
      </c>
      <c r="AU66" s="31">
        <f t="shared" si="128"/>
        <v>0</v>
      </c>
      <c r="AV66" s="31">
        <f t="shared" si="128"/>
        <v>0</v>
      </c>
      <c r="AW66" s="31">
        <f t="shared" si="128"/>
        <v>0</v>
      </c>
      <c r="AX66" s="31">
        <f t="shared" si="128"/>
        <v>0</v>
      </c>
      <c r="AY66" s="31">
        <f t="shared" si="128"/>
        <v>0</v>
      </c>
      <c r="BE66" s="84"/>
      <c r="BF66" s="84"/>
      <c r="BG66" s="84"/>
      <c r="BH66" s="84"/>
    </row>
    <row r="67" spans="39:60" ht="15" hidden="1" customHeight="1">
      <c r="AM67" s="31">
        <f t="shared" si="128"/>
        <v>0</v>
      </c>
      <c r="AN67" s="31">
        <f t="shared" si="128"/>
        <v>0</v>
      </c>
      <c r="AO67" s="31">
        <f t="shared" si="128"/>
        <v>0</v>
      </c>
      <c r="AP67" s="31">
        <f t="shared" si="128"/>
        <v>0</v>
      </c>
      <c r="AQ67" s="31">
        <f t="shared" si="128"/>
        <v>0</v>
      </c>
      <c r="AR67" s="31">
        <f t="shared" si="128"/>
        <v>0</v>
      </c>
      <c r="AS67" s="31">
        <f t="shared" si="128"/>
        <v>0</v>
      </c>
      <c r="AT67" s="31">
        <f t="shared" si="128"/>
        <v>0</v>
      </c>
      <c r="AU67" s="31">
        <f t="shared" si="128"/>
        <v>0</v>
      </c>
      <c r="AV67" s="31">
        <f t="shared" si="128"/>
        <v>0</v>
      </c>
      <c r="AW67" s="31">
        <f t="shared" si="128"/>
        <v>0</v>
      </c>
      <c r="AX67" s="31">
        <f t="shared" si="128"/>
        <v>0</v>
      </c>
      <c r="AY67" s="31">
        <f t="shared" si="128"/>
        <v>0</v>
      </c>
      <c r="BE67" s="83"/>
      <c r="BF67" s="83"/>
      <c r="BG67" s="83"/>
      <c r="BH67" s="83"/>
    </row>
    <row r="68" spans="39:60" ht="15" hidden="1" customHeight="1">
      <c r="AM68" s="31">
        <f t="shared" si="128"/>
        <v>0</v>
      </c>
      <c r="AN68" s="31">
        <f t="shared" si="128"/>
        <v>0</v>
      </c>
      <c r="AO68" s="31">
        <f t="shared" si="128"/>
        <v>0</v>
      </c>
      <c r="AP68" s="31">
        <f t="shared" si="128"/>
        <v>0</v>
      </c>
      <c r="AQ68" s="31">
        <f t="shared" si="128"/>
        <v>0</v>
      </c>
      <c r="AR68" s="31">
        <f t="shared" si="128"/>
        <v>0</v>
      </c>
      <c r="AS68" s="31">
        <f t="shared" si="128"/>
        <v>0</v>
      </c>
      <c r="AT68" s="31">
        <f t="shared" si="128"/>
        <v>0</v>
      </c>
      <c r="AU68" s="31">
        <f t="shared" si="128"/>
        <v>0</v>
      </c>
      <c r="AV68" s="31">
        <f t="shared" si="128"/>
        <v>0</v>
      </c>
      <c r="AW68" s="31">
        <f t="shared" si="128"/>
        <v>0</v>
      </c>
      <c r="AX68" s="31">
        <f t="shared" si="128"/>
        <v>0</v>
      </c>
      <c r="AY68" s="31">
        <f t="shared" si="128"/>
        <v>0</v>
      </c>
      <c r="BE68" s="84"/>
      <c r="BF68" s="84"/>
      <c r="BG68" s="84"/>
      <c r="BH68" s="84"/>
    </row>
    <row r="69" spans="39:60" ht="15" hidden="1" customHeight="1">
      <c r="AM69" s="31">
        <f t="shared" si="128"/>
        <v>0</v>
      </c>
      <c r="AN69" s="31">
        <f t="shared" si="128"/>
        <v>0</v>
      </c>
      <c r="AO69" s="31">
        <f t="shared" si="128"/>
        <v>0</v>
      </c>
      <c r="AP69" s="31">
        <f t="shared" si="128"/>
        <v>0</v>
      </c>
      <c r="AQ69" s="31">
        <f t="shared" si="128"/>
        <v>0</v>
      </c>
      <c r="AR69" s="31">
        <f t="shared" si="128"/>
        <v>0</v>
      </c>
      <c r="AS69" s="31">
        <f t="shared" si="128"/>
        <v>0</v>
      </c>
      <c r="AT69" s="31">
        <f t="shared" si="128"/>
        <v>0</v>
      </c>
      <c r="AU69" s="31">
        <f t="shared" si="128"/>
        <v>0</v>
      </c>
      <c r="AV69" s="31">
        <f t="shared" si="128"/>
        <v>0</v>
      </c>
      <c r="AW69" s="31">
        <f t="shared" si="128"/>
        <v>0</v>
      </c>
      <c r="AX69" s="31">
        <f t="shared" si="128"/>
        <v>0</v>
      </c>
      <c r="AY69" s="31">
        <f t="shared" si="128"/>
        <v>0</v>
      </c>
      <c r="BE69" s="84"/>
      <c r="BF69" s="84"/>
      <c r="BG69" s="84"/>
      <c r="BH69" s="84"/>
    </row>
    <row r="70" spans="39:60" ht="15" hidden="1" customHeight="1">
      <c r="AM70" s="31">
        <f t="shared" si="128"/>
        <v>0</v>
      </c>
      <c r="AN70" s="31">
        <f t="shared" si="128"/>
        <v>0</v>
      </c>
      <c r="AO70" s="31">
        <f t="shared" si="128"/>
        <v>0</v>
      </c>
      <c r="AP70" s="31">
        <f t="shared" si="128"/>
        <v>0</v>
      </c>
      <c r="AQ70" s="31">
        <f t="shared" si="128"/>
        <v>0</v>
      </c>
      <c r="AR70" s="31">
        <f t="shared" si="128"/>
        <v>0</v>
      </c>
      <c r="AS70" s="31">
        <f t="shared" si="128"/>
        <v>0</v>
      </c>
      <c r="AT70" s="31">
        <f t="shared" si="128"/>
        <v>0</v>
      </c>
      <c r="AU70" s="31">
        <f t="shared" si="128"/>
        <v>0</v>
      </c>
      <c r="AV70" s="31">
        <f t="shared" si="128"/>
        <v>0</v>
      </c>
      <c r="AW70" s="31">
        <f t="shared" si="128"/>
        <v>0</v>
      </c>
      <c r="AX70" s="31">
        <f t="shared" si="128"/>
        <v>0</v>
      </c>
      <c r="AY70" s="31">
        <f t="shared" si="128"/>
        <v>0</v>
      </c>
      <c r="BE70" s="84"/>
      <c r="BF70" s="84"/>
      <c r="BG70" s="84"/>
      <c r="BH70" s="84"/>
    </row>
    <row r="71" spans="39:60" ht="15" hidden="1" customHeight="1">
      <c r="AM71" s="31">
        <f t="shared" si="128"/>
        <v>0</v>
      </c>
      <c r="AN71" s="31">
        <f t="shared" si="128"/>
        <v>0</v>
      </c>
      <c r="AO71" s="31">
        <f t="shared" si="128"/>
        <v>0</v>
      </c>
      <c r="AP71" s="31">
        <f t="shared" si="128"/>
        <v>0</v>
      </c>
      <c r="AQ71" s="31">
        <f t="shared" si="128"/>
        <v>0</v>
      </c>
      <c r="AR71" s="31">
        <f t="shared" si="128"/>
        <v>0</v>
      </c>
      <c r="AS71" s="31">
        <f t="shared" si="128"/>
        <v>0</v>
      </c>
      <c r="AT71" s="31">
        <f t="shared" si="128"/>
        <v>0</v>
      </c>
      <c r="AU71" s="31">
        <f t="shared" si="128"/>
        <v>0</v>
      </c>
      <c r="AV71" s="31">
        <f t="shared" si="128"/>
        <v>0</v>
      </c>
      <c r="AW71" s="31">
        <f t="shared" si="128"/>
        <v>0</v>
      </c>
      <c r="AX71" s="31">
        <f t="shared" si="128"/>
        <v>0</v>
      </c>
      <c r="AY71" s="31">
        <f t="shared" si="128"/>
        <v>0</v>
      </c>
      <c r="BE71" s="84"/>
      <c r="BF71" s="84"/>
      <c r="BG71" s="84"/>
      <c r="BH71" s="84"/>
    </row>
    <row r="72" spans="39:60" ht="15" hidden="1" customHeight="1">
      <c r="AM72" s="31">
        <f t="shared" si="128"/>
        <v>0</v>
      </c>
      <c r="AN72" s="31">
        <f t="shared" si="128"/>
        <v>0</v>
      </c>
      <c r="AO72" s="31">
        <f t="shared" si="128"/>
        <v>0</v>
      </c>
      <c r="AP72" s="31">
        <f t="shared" si="128"/>
        <v>0</v>
      </c>
      <c r="AQ72" s="31">
        <f t="shared" si="128"/>
        <v>0</v>
      </c>
      <c r="AR72" s="31">
        <f t="shared" si="128"/>
        <v>0</v>
      </c>
      <c r="AS72" s="31">
        <f t="shared" si="128"/>
        <v>0</v>
      </c>
      <c r="AT72" s="31">
        <f t="shared" si="128"/>
        <v>0</v>
      </c>
      <c r="AU72" s="31">
        <f t="shared" si="128"/>
        <v>0</v>
      </c>
      <c r="AV72" s="31">
        <f t="shared" si="128"/>
        <v>0</v>
      </c>
      <c r="AW72" s="31">
        <f t="shared" si="128"/>
        <v>0</v>
      </c>
      <c r="AX72" s="31">
        <f t="shared" si="128"/>
        <v>0</v>
      </c>
      <c r="AY72" s="31">
        <f t="shared" si="128"/>
        <v>0</v>
      </c>
      <c r="BE72" s="84"/>
      <c r="BF72" s="84"/>
      <c r="BG72" s="84"/>
      <c r="BH72" s="84"/>
    </row>
    <row r="73" spans="39:60" ht="15" hidden="1" customHeight="1">
      <c r="AM73" s="31">
        <f t="shared" si="128"/>
        <v>0</v>
      </c>
      <c r="AN73" s="31">
        <f t="shared" si="128"/>
        <v>0</v>
      </c>
      <c r="AO73" s="31">
        <f t="shared" si="128"/>
        <v>0</v>
      </c>
      <c r="AP73" s="31">
        <f t="shared" si="128"/>
        <v>0</v>
      </c>
      <c r="AQ73" s="31">
        <f t="shared" si="128"/>
        <v>0</v>
      </c>
      <c r="AR73" s="31">
        <f t="shared" si="128"/>
        <v>0</v>
      </c>
      <c r="AS73" s="31">
        <f t="shared" si="128"/>
        <v>0</v>
      </c>
      <c r="AT73" s="31">
        <f t="shared" si="128"/>
        <v>0</v>
      </c>
      <c r="AU73" s="31">
        <f t="shared" si="128"/>
        <v>0</v>
      </c>
      <c r="AV73" s="31">
        <f t="shared" si="128"/>
        <v>0</v>
      </c>
      <c r="AW73" s="31">
        <f t="shared" si="128"/>
        <v>0</v>
      </c>
      <c r="AX73" s="31">
        <f t="shared" si="128"/>
        <v>0</v>
      </c>
      <c r="AY73" s="31">
        <f t="shared" si="128"/>
        <v>0</v>
      </c>
      <c r="BE73" s="84"/>
      <c r="BF73" s="84"/>
      <c r="BG73" s="84"/>
      <c r="BH73" s="84"/>
    </row>
    <row r="74" spans="39:60" ht="15" hidden="1" customHeight="1">
      <c r="AM74" s="31">
        <f t="shared" si="128"/>
        <v>0</v>
      </c>
      <c r="AN74" s="31">
        <f t="shared" si="128"/>
        <v>0</v>
      </c>
      <c r="AO74" s="31">
        <f t="shared" si="128"/>
        <v>0</v>
      </c>
      <c r="AP74" s="31">
        <f t="shared" si="128"/>
        <v>0</v>
      </c>
      <c r="AQ74" s="31">
        <f t="shared" si="128"/>
        <v>0</v>
      </c>
      <c r="AR74" s="31">
        <f t="shared" si="128"/>
        <v>0</v>
      </c>
      <c r="AS74" s="31">
        <f t="shared" si="128"/>
        <v>0</v>
      </c>
      <c r="AT74" s="31">
        <f t="shared" si="128"/>
        <v>0</v>
      </c>
      <c r="AU74" s="31">
        <f t="shared" si="128"/>
        <v>0</v>
      </c>
      <c r="AV74" s="31">
        <f t="shared" si="128"/>
        <v>0</v>
      </c>
      <c r="AW74" s="31">
        <f t="shared" si="128"/>
        <v>0</v>
      </c>
      <c r="AX74" s="31">
        <f t="shared" si="128"/>
        <v>0</v>
      </c>
      <c r="AY74" s="31">
        <f t="shared" si="128"/>
        <v>0</v>
      </c>
      <c r="BE74" s="83"/>
      <c r="BF74" s="83"/>
      <c r="BG74" s="83"/>
      <c r="BH74" s="83"/>
    </row>
    <row r="75" spans="39:60" ht="15" hidden="1" customHeight="1">
      <c r="AM75" s="31">
        <f t="shared" si="128"/>
        <v>0</v>
      </c>
      <c r="AN75" s="31">
        <f t="shared" si="128"/>
        <v>0</v>
      </c>
      <c r="AO75" s="31">
        <f t="shared" si="128"/>
        <v>0</v>
      </c>
      <c r="AP75" s="31">
        <f t="shared" ref="AM75:AY77" si="136">IF($C75=AP$2,$F75,0)</f>
        <v>0</v>
      </c>
      <c r="AQ75" s="31">
        <f t="shared" si="136"/>
        <v>0</v>
      </c>
      <c r="AR75" s="31">
        <f t="shared" si="136"/>
        <v>0</v>
      </c>
      <c r="AS75" s="31">
        <f t="shared" si="136"/>
        <v>0</v>
      </c>
      <c r="AT75" s="31">
        <f t="shared" si="136"/>
        <v>0</v>
      </c>
      <c r="AU75" s="31">
        <f t="shared" si="136"/>
        <v>0</v>
      </c>
      <c r="AV75" s="31">
        <f t="shared" si="136"/>
        <v>0</v>
      </c>
      <c r="AW75" s="31">
        <f t="shared" si="136"/>
        <v>0</v>
      </c>
      <c r="AX75" s="31">
        <f t="shared" si="136"/>
        <v>0</v>
      </c>
      <c r="AY75" s="31">
        <f t="shared" si="136"/>
        <v>0</v>
      </c>
      <c r="BE75" s="84"/>
      <c r="BF75" s="84"/>
      <c r="BG75" s="84"/>
      <c r="BH75" s="84"/>
    </row>
    <row r="76" spans="39:60" ht="15" hidden="1" customHeight="1">
      <c r="AM76" s="31">
        <f t="shared" si="136"/>
        <v>0</v>
      </c>
      <c r="AN76" s="31">
        <f t="shared" si="136"/>
        <v>0</v>
      </c>
      <c r="AO76" s="31">
        <f t="shared" si="136"/>
        <v>0</v>
      </c>
      <c r="AP76" s="31">
        <f t="shared" si="136"/>
        <v>0</v>
      </c>
      <c r="AQ76" s="31">
        <f t="shared" si="136"/>
        <v>0</v>
      </c>
      <c r="AR76" s="31">
        <f t="shared" si="136"/>
        <v>0</v>
      </c>
      <c r="AS76" s="31">
        <f t="shared" si="136"/>
        <v>0</v>
      </c>
      <c r="AT76" s="31">
        <f t="shared" si="136"/>
        <v>0</v>
      </c>
      <c r="AU76" s="31">
        <f t="shared" si="136"/>
        <v>0</v>
      </c>
      <c r="AV76" s="31">
        <f t="shared" si="136"/>
        <v>0</v>
      </c>
      <c r="AW76" s="31">
        <f t="shared" si="136"/>
        <v>0</v>
      </c>
      <c r="AX76" s="31">
        <f t="shared" si="136"/>
        <v>0</v>
      </c>
      <c r="AY76" s="31">
        <f t="shared" si="136"/>
        <v>0</v>
      </c>
      <c r="BE76" s="84"/>
      <c r="BF76" s="84"/>
      <c r="BG76" s="84"/>
      <c r="BH76" s="84"/>
    </row>
    <row r="77" spans="39:60" ht="15" hidden="1" customHeight="1">
      <c r="AM77" s="31">
        <f t="shared" si="136"/>
        <v>0</v>
      </c>
      <c r="AN77" s="31">
        <f t="shared" si="136"/>
        <v>0</v>
      </c>
      <c r="AO77" s="31">
        <f t="shared" si="136"/>
        <v>0</v>
      </c>
      <c r="AP77" s="31">
        <f t="shared" si="136"/>
        <v>0</v>
      </c>
      <c r="AQ77" s="31">
        <f t="shared" si="136"/>
        <v>0</v>
      </c>
      <c r="AR77" s="31">
        <f t="shared" si="136"/>
        <v>0</v>
      </c>
      <c r="AS77" s="31">
        <f t="shared" si="136"/>
        <v>0</v>
      </c>
      <c r="AT77" s="31">
        <f t="shared" si="136"/>
        <v>0</v>
      </c>
      <c r="AU77" s="31">
        <f t="shared" si="136"/>
        <v>0</v>
      </c>
      <c r="AV77" s="31">
        <f t="shared" si="136"/>
        <v>0</v>
      </c>
      <c r="AW77" s="31">
        <f t="shared" si="136"/>
        <v>0</v>
      </c>
      <c r="AX77" s="31">
        <f t="shared" si="136"/>
        <v>0</v>
      </c>
      <c r="AY77" s="31">
        <f t="shared" si="136"/>
        <v>0</v>
      </c>
      <c r="BE77" s="84"/>
      <c r="BF77" s="84"/>
      <c r="BG77" s="84"/>
      <c r="BH77" s="84"/>
    </row>
    <row r="78" spans="39:60" ht="15" hidden="1" customHeight="1">
      <c r="BE78" s="84"/>
      <c r="BF78" s="84"/>
      <c r="BG78" s="84"/>
      <c r="BH78" s="84"/>
    </row>
    <row r="79" spans="39:60" ht="15" hidden="1" customHeight="1">
      <c r="BE79" s="84"/>
      <c r="BF79" s="84"/>
      <c r="BG79" s="84"/>
      <c r="BH79" s="84"/>
    </row>
    <row r="80" spans="39:60" ht="15" hidden="1" customHeight="1">
      <c r="BE80" s="84"/>
      <c r="BF80" s="84"/>
      <c r="BG80" s="84"/>
      <c r="BH80" s="84"/>
    </row>
    <row r="81" spans="57:60" ht="15" hidden="1" customHeight="1">
      <c r="BE81" s="84"/>
      <c r="BF81" s="84"/>
      <c r="BG81" s="84"/>
      <c r="BH81" s="84"/>
    </row>
    <row r="82" spans="57:60" ht="15" hidden="1" customHeight="1">
      <c r="BE82" s="83"/>
      <c r="BF82" s="83"/>
      <c r="BG82" s="83"/>
      <c r="BH82" s="83"/>
    </row>
    <row r="83" spans="57:60" ht="15" hidden="1" customHeight="1">
      <c r="BE83" s="84"/>
      <c r="BF83" s="84"/>
      <c r="BG83" s="84"/>
      <c r="BH83" s="84"/>
    </row>
    <row r="84" spans="57:60" ht="15" hidden="1" customHeight="1">
      <c r="BE84" s="84"/>
      <c r="BF84" s="84"/>
      <c r="BG84" s="84"/>
      <c r="BH84" s="84"/>
    </row>
    <row r="85" spans="57:60" ht="15" hidden="1" customHeight="1">
      <c r="BE85" s="84"/>
      <c r="BF85" s="84"/>
      <c r="BG85" s="84"/>
      <c r="BH85" s="84"/>
    </row>
    <row r="86" spans="57:60" ht="15" hidden="1" customHeight="1">
      <c r="BE86" s="84"/>
      <c r="BF86" s="84"/>
      <c r="BG86" s="84"/>
      <c r="BH86" s="84"/>
    </row>
    <row r="87" spans="57:60" ht="15" hidden="1" customHeight="1">
      <c r="BE87" s="84"/>
      <c r="BF87" s="84"/>
      <c r="BG87" s="84"/>
      <c r="BH87" s="84"/>
    </row>
    <row r="88" spans="57:60" ht="15" hidden="1" customHeight="1">
      <c r="BE88" s="84"/>
      <c r="BF88" s="84"/>
      <c r="BG88" s="84"/>
      <c r="BH88" s="84"/>
    </row>
    <row r="89" spans="57:60" ht="15" hidden="1" customHeight="1">
      <c r="BE89" s="84"/>
      <c r="BF89" s="84"/>
      <c r="BG89" s="84"/>
      <c r="BH89" s="84"/>
    </row>
    <row r="90" spans="57:60" ht="12.75" hidden="1">
      <c r="BE90" s="85"/>
    </row>
    <row r="91" spans="57:60" ht="12.75" hidden="1">
      <c r="BE91" s="85"/>
    </row>
    <row r="92" spans="57:60" ht="12.75" hidden="1">
      <c r="BE92" s="85"/>
    </row>
    <row r="93" spans="57:60" ht="12.75" hidden="1">
      <c r="BE93" s="85"/>
    </row>
    <row r="94" spans="57:60" ht="12.75" hidden="1">
      <c r="BE94" s="85"/>
    </row>
    <row r="95" spans="57:60" ht="12.75" hidden="1"/>
    <row r="96" spans="57:60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sheetProtection password="AE8E" sheet="1" objects="1" scenarios="1" selectLockedCells="1"/>
  <mergeCells count="4">
    <mergeCell ref="A1:H1"/>
    <mergeCell ref="F24:G24"/>
    <mergeCell ref="A29:H29"/>
    <mergeCell ref="F52:G52"/>
  </mergeCells>
  <dataValidations count="5">
    <dataValidation type="list" allowBlank="1" showInputMessage="1" showErrorMessage="1" sqref="H3:H13 H31:H41">
      <formula1>P15:X15</formula1>
    </dataValidation>
    <dataValidation type="list" allowBlank="1" showInputMessage="1" showErrorMessage="1" sqref="H15:H22 H43:H50">
      <formula1>P26:X26</formula1>
    </dataValidation>
    <dataValidation type="list" allowBlank="1" showInputMessage="1" showErrorMessage="1" sqref="H42 H14">
      <formula1>#REF!</formula1>
    </dataValidation>
    <dataValidation type="list" allowBlank="1" showInputMessage="1" showErrorMessage="1" sqref="G31:G50 G3:G22">
      <formula1>$O$2:$O$13</formula1>
    </dataValidation>
    <dataValidation type="list" allowBlank="1" showInputMessage="1" showErrorMessage="1" sqref="C31:C50 C3:C22">
      <formula1>$AM$2:$AY$2</formula1>
    </dataValidation>
  </dataValidations>
  <pageMargins left="0.51181102362204722" right="0.51181102362204722" top="0.74803149606299213" bottom="0.74803149606299213" header="0.31496062992125984" footer="0.31496062992125984"/>
  <pageSetup paperSize="9" scale="70" fitToHeight="2" orientation="landscape" r:id="rId1"/>
  <headerFooter>
    <oddHeader>&amp;L&amp;D
&amp;T&amp;C&amp;"Times New Roman,Grassetto Corsivo"&amp;11PSR Calabria 2007-2013
Misura 121&amp;R&amp;"Times New Roman,Grassetto Corsivo"&amp;11Auorità di Gestione PSR Calabria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B6:E45"/>
  <sheetViews>
    <sheetView workbookViewId="0">
      <selection activeCell="J29" sqref="J29"/>
    </sheetView>
  </sheetViews>
  <sheetFormatPr defaultRowHeight="12.75"/>
  <cols>
    <col min="5" max="5" width="10.28515625" bestFit="1" customWidth="1"/>
  </cols>
  <sheetData>
    <row r="6" spans="2:4">
      <c r="B6" s="251" t="s">
        <v>280</v>
      </c>
      <c r="C6" s="251"/>
    </row>
    <row r="7" spans="2:4">
      <c r="B7" s="31" t="s">
        <v>264</v>
      </c>
      <c r="C7" s="31">
        <f>+'Allegato Filiere'!BB3</f>
        <v>0</v>
      </c>
    </row>
    <row r="8" spans="2:4">
      <c r="B8" s="31" t="s">
        <v>265</v>
      </c>
      <c r="C8" s="31">
        <f>+'Allegato Filiere'!BB4</f>
        <v>0</v>
      </c>
    </row>
    <row r="9" spans="2:4">
      <c r="B9" s="31" t="s">
        <v>266</v>
      </c>
      <c r="C9" s="31">
        <f>+'Allegato Filiere'!BB5</f>
        <v>0</v>
      </c>
      <c r="D9" s="31"/>
    </row>
    <row r="10" spans="2:4">
      <c r="B10" s="31" t="s">
        <v>267</v>
      </c>
      <c r="C10" s="31">
        <f>+'Allegato Filiere'!BB6</f>
        <v>0</v>
      </c>
      <c r="D10" s="31"/>
    </row>
    <row r="11" spans="2:4">
      <c r="B11" s="31" t="s">
        <v>268</v>
      </c>
      <c r="C11" s="31">
        <f>+'Allegato Filiere'!BB7</f>
        <v>0</v>
      </c>
      <c r="D11" s="31"/>
    </row>
    <row r="12" spans="2:4">
      <c r="B12" s="31" t="s">
        <v>269</v>
      </c>
      <c r="C12" s="31">
        <f>+'Allegato Filiere'!BB8</f>
        <v>0</v>
      </c>
      <c r="D12" s="31"/>
    </row>
    <row r="13" spans="2:4">
      <c r="B13" s="31" t="s">
        <v>270</v>
      </c>
      <c r="C13" s="31">
        <f>+'Allegato Filiere'!BB9</f>
        <v>0</v>
      </c>
      <c r="D13" s="31"/>
    </row>
    <row r="14" spans="2:4">
      <c r="B14" s="31" t="s">
        <v>271</v>
      </c>
      <c r="C14" s="31">
        <f>+'Allegato Filiere'!BB10</f>
        <v>0</v>
      </c>
      <c r="D14" s="31"/>
    </row>
    <row r="15" spans="2:4">
      <c r="B15" s="31" t="s">
        <v>272</v>
      </c>
      <c r="C15" s="31">
        <f>+'Allegato Filiere'!BB11</f>
        <v>0</v>
      </c>
      <c r="D15" s="31"/>
    </row>
    <row r="16" spans="2:4">
      <c r="B16" s="31" t="s">
        <v>273</v>
      </c>
      <c r="C16" s="31">
        <f>+'Allegato Filiere'!BB12</f>
        <v>0</v>
      </c>
      <c r="D16" s="31"/>
    </row>
    <row r="17" spans="2:5">
      <c r="B17" s="31" t="s">
        <v>274</v>
      </c>
      <c r="C17" s="31">
        <f>+'Allegato Filiere'!BB13</f>
        <v>0</v>
      </c>
      <c r="D17" s="31"/>
    </row>
    <row r="18" spans="2:5">
      <c r="B18" s="31" t="s">
        <v>275</v>
      </c>
      <c r="C18" s="31">
        <f>+'Allegato Filiere'!BB14</f>
        <v>0</v>
      </c>
      <c r="D18" s="31"/>
    </row>
    <row r="19" spans="2:5">
      <c r="B19" s="31" t="s">
        <v>276</v>
      </c>
      <c r="C19" s="31">
        <f>+'Allegato Filiere'!BB15</f>
        <v>0</v>
      </c>
      <c r="D19" s="31"/>
    </row>
    <row r="20" spans="2:5">
      <c r="B20" s="31" t="s">
        <v>281</v>
      </c>
      <c r="C20" s="31">
        <f>SUM(C7:C19)</f>
        <v>0</v>
      </c>
      <c r="D20" s="31"/>
    </row>
    <row r="21" spans="2:5">
      <c r="C21" s="31"/>
      <c r="D21" s="31"/>
    </row>
    <row r="25" spans="2:5" ht="18">
      <c r="B25" s="193" t="s">
        <v>156</v>
      </c>
      <c r="C25" s="193"/>
      <c r="D25" s="193"/>
      <c r="E25" s="27">
        <f>+VAL_121!G107</f>
        <v>0</v>
      </c>
    </row>
    <row r="26" spans="2:5" ht="18">
      <c r="B26" s="193" t="s">
        <v>242</v>
      </c>
      <c r="C26" s="193"/>
      <c r="D26" s="193"/>
      <c r="E26" s="27" t="e">
        <f>+VAL_121!#REF!</f>
        <v>#REF!</v>
      </c>
    </row>
    <row r="27" spans="2:5" ht="18">
      <c r="B27" s="193" t="s">
        <v>243</v>
      </c>
      <c r="C27" s="193"/>
      <c r="D27" s="193"/>
      <c r="E27" s="27" t="e">
        <f>+VAL_121!#REF!</f>
        <v>#REF!</v>
      </c>
    </row>
    <row r="29" spans="2:5" ht="18">
      <c r="B29" s="193" t="s">
        <v>160</v>
      </c>
      <c r="C29" s="193"/>
      <c r="D29" s="250"/>
      <c r="E29" s="27" t="e">
        <f>+VAL_121!#REF!</f>
        <v>#REF!</v>
      </c>
    </row>
    <row r="31" spans="2:5" ht="18">
      <c r="B31" s="193" t="s">
        <v>162</v>
      </c>
      <c r="C31" s="193"/>
      <c r="D31" s="250"/>
      <c r="E31" s="27" t="e">
        <f>+VAL_121!#REF!</f>
        <v>#REF!</v>
      </c>
    </row>
    <row r="33" spans="2:5" ht="18">
      <c r="B33" s="193" t="s">
        <v>165</v>
      </c>
      <c r="C33" s="193"/>
      <c r="D33" s="250"/>
      <c r="E33" s="27" t="e">
        <f>+VAL_121!#REF!</f>
        <v>#REF!</v>
      </c>
    </row>
    <row r="35" spans="2:5" ht="18">
      <c r="B35" s="193" t="s">
        <v>169</v>
      </c>
      <c r="C35" s="193"/>
      <c r="D35" s="250"/>
      <c r="E35" s="27" t="e">
        <f>+VAL_121!#REF!</f>
        <v>#REF!</v>
      </c>
    </row>
    <row r="37" spans="2:5" ht="18">
      <c r="B37" s="193" t="s">
        <v>171</v>
      </c>
      <c r="C37" s="193"/>
      <c r="D37" s="250"/>
      <c r="E37" s="27" t="e">
        <f>+VAL_121!#REF!</f>
        <v>#REF!</v>
      </c>
    </row>
    <row r="39" spans="2:5" ht="18">
      <c r="B39" s="193" t="s">
        <v>172</v>
      </c>
      <c r="C39" s="193"/>
      <c r="D39" s="250"/>
      <c r="E39" s="27" t="e">
        <f>+VAL_121!#REF!</f>
        <v>#REF!</v>
      </c>
    </row>
    <row r="41" spans="2:5" ht="18">
      <c r="B41" s="193" t="s">
        <v>282</v>
      </c>
      <c r="C41" s="193"/>
      <c r="D41" s="250"/>
      <c r="E41" s="28" t="e">
        <f>+VAL_121!#REF!</f>
        <v>#REF!</v>
      </c>
    </row>
    <row r="43" spans="2:5" ht="18">
      <c r="B43" s="193" t="s">
        <v>176</v>
      </c>
      <c r="C43" s="193"/>
      <c r="D43" s="250"/>
      <c r="E43" s="27" t="e">
        <f>+VAL_121!#REF!</f>
        <v>#REF!</v>
      </c>
    </row>
    <row r="44" spans="2:5" ht="13.5" thickBot="1"/>
    <row r="45" spans="2:5" ht="20.25" thickBot="1">
      <c r="B45" s="193" t="s">
        <v>283</v>
      </c>
      <c r="C45" s="193"/>
      <c r="D45" s="193"/>
      <c r="E45" s="93" t="e">
        <f>SUM(E27:E43)</f>
        <v>#REF!</v>
      </c>
    </row>
  </sheetData>
  <mergeCells count="13">
    <mergeCell ref="B45:D45"/>
    <mergeCell ref="B33:D33"/>
    <mergeCell ref="B35:D35"/>
    <mergeCell ref="B37:D37"/>
    <mergeCell ref="B39:D39"/>
    <mergeCell ref="B41:D41"/>
    <mergeCell ref="B43:D43"/>
    <mergeCell ref="B31:D31"/>
    <mergeCell ref="B6:C6"/>
    <mergeCell ref="B25:D25"/>
    <mergeCell ref="B26:D26"/>
    <mergeCell ref="B27:D27"/>
    <mergeCell ref="B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19</vt:i4>
      </vt:variant>
    </vt:vector>
  </HeadingPairs>
  <TitlesOfParts>
    <vt:vector size="23" baseType="lpstr">
      <vt:lpstr>VAL_121</vt:lpstr>
      <vt:lpstr>DATI</vt:lpstr>
      <vt:lpstr>Allegato Filiere</vt:lpstr>
      <vt:lpstr>Valutatore</vt:lpstr>
      <vt:lpstr>'Allegato Filiere'!Area_stampa</vt:lpstr>
      <vt:lpstr>VAL_121!Area_stampa</vt:lpstr>
      <vt:lpstr>ELENCO</vt:lpstr>
      <vt:lpstr>Filiera</vt:lpstr>
      <vt:lpstr>Filiera_agroenergetica</vt:lpstr>
      <vt:lpstr>Filiera_agrumi</vt:lpstr>
      <vt:lpstr>Filiera_Apicoltura</vt:lpstr>
      <vt:lpstr>Filiera_castagno</vt:lpstr>
      <vt:lpstr>Filiera_Fico</vt:lpstr>
      <vt:lpstr>Filiera_florovivaistica</vt:lpstr>
      <vt:lpstr>Filiera_Liquirizia</vt:lpstr>
      <vt:lpstr>Filiera_olio</vt:lpstr>
      <vt:lpstr>Filiera_ortofrutta</vt:lpstr>
      <vt:lpstr>Filiera_Piccoli_frutti</vt:lpstr>
      <vt:lpstr>Filiera_vitivinicola</vt:lpstr>
      <vt:lpstr>Filiera_zootecnica_da_carne_e_da_latte</vt:lpstr>
      <vt:lpstr>RLS</vt:lpstr>
      <vt:lpstr>DATI!Titoli_stampa</vt:lpstr>
      <vt:lpstr>VAL_121!Titoli_stampa</vt:lpstr>
    </vt:vector>
  </TitlesOfParts>
  <Manager>Maurizio Nicolai</Manager>
  <Company>Regione Calabria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Autorità di Gestione PSR Calabria 2007-2013</dc:creator>
  <cp:lastModifiedBy>Utente</cp:lastModifiedBy>
  <cp:lastPrinted>2013-04-11T13:13:40Z</cp:lastPrinted>
  <dcterms:created xsi:type="dcterms:W3CDTF">2010-09-17T10:42:02Z</dcterms:created>
  <dcterms:modified xsi:type="dcterms:W3CDTF">2013-04-11T13:15:38Z</dcterms:modified>
</cp:coreProperties>
</file>